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drawings/drawing6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7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8.xml" ContentType="application/vnd.openxmlformats-officedocument.drawing+xml"/>
  <Override PartName="/xl/embeddings/oleObject17.bin" ContentType="application/vnd.openxmlformats-officedocument.oleObject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embeddings/oleObject18.bin" ContentType="application/vnd.openxmlformats-officedocument.oleObject"/>
  <Override PartName="/xl/drawings/drawing10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4240" windowHeight="13785" firstSheet="2" activeTab="12"/>
  </bookViews>
  <sheets>
    <sheet name="średnia" sheetId="7" r:id="rId1"/>
    <sheet name="m=mo_t" sheetId="2" r:id="rId2"/>
    <sheet name="m=mo_Nor" sheetId="1" r:id="rId3"/>
    <sheet name="Leukocyty_1" sheetId="13" r:id="rId4"/>
    <sheet name="wariancja" sheetId="10" r:id="rId5"/>
    <sheet name="s2=s20" sheetId="11" r:id="rId6"/>
    <sheet name="s21=s22" sheetId="12" r:id="rId7"/>
    <sheet name="m1=m2" sheetId="14" r:id="rId8"/>
    <sheet name="surowica" sheetId="5" r:id="rId9"/>
    <sheet name="prawdop" sheetId="8" r:id="rId10"/>
    <sheet name="p=p0" sheetId="3" r:id="rId11"/>
    <sheet name="Leukocyty_2" sheetId="15" r:id="rId12"/>
    <sheet name="2 prawdop" sheetId="9" r:id="rId13"/>
    <sheet name="p1=p2" sheetId="4" r:id="rId14"/>
    <sheet name="Leukocyty_3" sheetId="16" r:id="rId15"/>
    <sheet name="Arkusz1" sheetId="17" r:id="rId16"/>
  </sheets>
  <definedNames>
    <definedName name="_xlnm._FilterDatabase" localSheetId="11" hidden="1">Leukocyty_2!$A$1:$B$1</definedName>
  </definedNames>
  <calcPr calcId="145621"/>
</workbook>
</file>

<file path=xl/calcChain.xml><?xml version="1.0" encoding="utf-8"?>
<calcChain xmlns="http://schemas.openxmlformats.org/spreadsheetml/2006/main">
  <c r="I24" i="16" l="1"/>
  <c r="H21" i="7"/>
  <c r="G20" i="4"/>
  <c r="H17" i="7"/>
  <c r="H11" i="9"/>
  <c r="G19" i="15"/>
  <c r="L19" i="11"/>
  <c r="H19" i="11"/>
  <c r="F18" i="1"/>
  <c r="G18" i="2" l="1"/>
  <c r="I18" i="2"/>
  <c r="H7" i="9" l="1"/>
  <c r="G19" i="3"/>
  <c r="G18" i="3"/>
  <c r="I11" i="8"/>
  <c r="I7" i="8"/>
  <c r="J7" i="8"/>
  <c r="H17" i="12"/>
  <c r="H16" i="12"/>
  <c r="H21" i="12" l="1"/>
  <c r="I12" i="10"/>
  <c r="G14" i="13"/>
  <c r="B8" i="10"/>
  <c r="H12" i="7"/>
  <c r="H10" i="7"/>
  <c r="G18" i="13" l="1"/>
  <c r="H18" i="13"/>
  <c r="H6" i="7"/>
  <c r="B9" i="7"/>
</calcChain>
</file>

<file path=xl/comments1.xml><?xml version="1.0" encoding="utf-8"?>
<comments xmlns="http://schemas.openxmlformats.org/spreadsheetml/2006/main">
  <authors>
    <author>wanda olech</author>
  </authors>
  <commentList>
    <comment ref="B4" authorId="0">
      <text>
        <r>
          <rPr>
            <sz val="9"/>
            <color indexed="81"/>
            <rFont val="Tahoma"/>
            <family val="2"/>
            <charset val="238"/>
          </rPr>
          <t>zakładana wielkość wartości oczekiwanej 
w populacji</t>
        </r>
      </text>
    </comment>
  </commentList>
</comments>
</file>

<file path=xl/comments2.xml><?xml version="1.0" encoding="utf-8"?>
<comments xmlns="http://schemas.openxmlformats.org/spreadsheetml/2006/main">
  <authors>
    <author>Zuzanna Nowak-Życzyńska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38"/>
          </rPr>
          <t>Zuzanna Nowak-Życzyńska:</t>
        </r>
        <r>
          <rPr>
            <sz val="9"/>
            <color indexed="81"/>
            <rFont val="Tahoma"/>
            <family val="2"/>
            <charset val="238"/>
          </rPr>
          <t xml:space="preserve">
Tozkład Normalny S. ODWR
Samodzielnie wpisz odpowiednią funkcję w pole prawdopodobieństwa!</t>
        </r>
      </text>
    </comment>
  </commentList>
</comments>
</file>

<file path=xl/sharedStrings.xml><?xml version="1.0" encoding="utf-8"?>
<sst xmlns="http://schemas.openxmlformats.org/spreadsheetml/2006/main" count="1259" uniqueCount="498">
  <si>
    <t>p</t>
  </si>
  <si>
    <t>długość tygodnia pracy diagnosty</t>
  </si>
  <si>
    <t>mo</t>
  </si>
  <si>
    <t>skuteczność szczepienia</t>
  </si>
  <si>
    <t>TAK</t>
  </si>
  <si>
    <t>NIE</t>
  </si>
  <si>
    <t>po</t>
  </si>
  <si>
    <t>Linia ciężka</t>
  </si>
  <si>
    <t>Linia lekka</t>
  </si>
  <si>
    <t>Czas przejścia przez labirynt</t>
  </si>
  <si>
    <t>krótki</t>
  </si>
  <si>
    <t>długi</t>
  </si>
  <si>
    <t>średni</t>
  </si>
  <si>
    <t xml:space="preserve"> CK w surowicy (U/l)</t>
  </si>
  <si>
    <t>nieaktywni</t>
  </si>
  <si>
    <t>aktywni</t>
  </si>
  <si>
    <t>Liczba przysiadów, robionych przez sportowców w jednostce czasu</t>
  </si>
  <si>
    <t>Cecha ma rozkład normalny, liczebność próby dowolna - test t_studenta</t>
  </si>
  <si>
    <r>
      <t xml:space="preserve"> m</t>
    </r>
    <r>
      <rPr>
        <vertAlign val="subscript"/>
        <sz val="12"/>
        <rFont val="Arial"/>
        <family val="2"/>
        <charset val="238"/>
      </rPr>
      <t>0</t>
    </r>
  </si>
  <si>
    <r>
      <t>t</t>
    </r>
    <r>
      <rPr>
        <vertAlign val="subscript"/>
        <sz val="12"/>
        <rFont val="Arial"/>
        <family val="2"/>
        <charset val="238"/>
      </rPr>
      <t>emp</t>
    </r>
  </si>
  <si>
    <t>odch.st</t>
  </si>
  <si>
    <r>
      <t>H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jedn.</t>
    </r>
  </si>
  <si>
    <t>p=</t>
  </si>
  <si>
    <t>n</t>
  </si>
  <si>
    <r>
      <t>H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dwu.</t>
    </r>
  </si>
  <si>
    <t>Cecha nie ma rozkładu normalnego, jeśli liczebność próby duża - test u</t>
  </si>
  <si>
    <r>
      <t>u</t>
    </r>
    <r>
      <rPr>
        <vertAlign val="subscript"/>
        <sz val="12"/>
        <rFont val="Arial"/>
        <family val="2"/>
        <charset val="238"/>
      </rPr>
      <t>emp</t>
    </r>
  </si>
  <si>
    <r>
      <rPr>
        <sz val="14"/>
        <rFont val="Arial"/>
        <family val="2"/>
        <charset val="238"/>
      </rPr>
      <t>HIPOTEZA O PRAWDOPODOBIEŃSTWIE         H</t>
    </r>
    <r>
      <rPr>
        <vertAlign val="subscript"/>
        <sz val="14"/>
        <rFont val="Arial"/>
        <family val="2"/>
        <charset val="238"/>
      </rPr>
      <t>0</t>
    </r>
    <r>
      <rPr>
        <sz val="14"/>
        <rFont val="Arial"/>
        <family val="2"/>
        <charset val="238"/>
      </rPr>
      <t xml:space="preserve"> : p = p</t>
    </r>
    <r>
      <rPr>
        <vertAlign val="subscript"/>
        <sz val="14"/>
        <rFont val="Arial"/>
        <family val="2"/>
        <charset val="238"/>
      </rPr>
      <t>0</t>
    </r>
  </si>
  <si>
    <t>Liczebność próby musi być duża &gt;100</t>
  </si>
  <si>
    <r>
      <t>p</t>
    </r>
    <r>
      <rPr>
        <vertAlign val="subscript"/>
        <sz val="12"/>
        <rFont val="Aria"/>
        <charset val="238"/>
      </rPr>
      <t>0</t>
    </r>
  </si>
  <si>
    <r>
      <t>u</t>
    </r>
    <r>
      <rPr>
        <vertAlign val="subscript"/>
        <sz val="12"/>
        <rFont val="Aria"/>
        <charset val="238"/>
      </rPr>
      <t>emp</t>
    </r>
  </si>
  <si>
    <t>w</t>
  </si>
  <si>
    <r>
      <t>HIPOTEZA O DWÓCH PRAWDOPODOBIEŃSTWACH       H</t>
    </r>
    <r>
      <rPr>
        <vertAlign val="subscript"/>
        <sz val="14"/>
        <rFont val="Arial"/>
        <family val="2"/>
        <charset val="238"/>
      </rPr>
      <t>0</t>
    </r>
    <r>
      <rPr>
        <sz val="14"/>
        <rFont val="Arial"/>
        <family val="2"/>
        <charset val="238"/>
      </rPr>
      <t xml:space="preserve"> : p</t>
    </r>
    <r>
      <rPr>
        <vertAlign val="subscript"/>
        <sz val="14"/>
        <rFont val="Arial"/>
        <family val="2"/>
        <charset val="238"/>
      </rPr>
      <t>1</t>
    </r>
    <r>
      <rPr>
        <sz val="14"/>
        <rFont val="Arial"/>
        <family val="2"/>
        <charset val="238"/>
      </rPr>
      <t xml:space="preserve"> = p</t>
    </r>
    <r>
      <rPr>
        <vertAlign val="subscript"/>
        <sz val="14"/>
        <rFont val="Arial"/>
        <family val="2"/>
        <charset val="238"/>
      </rPr>
      <t>2</t>
    </r>
  </si>
  <si>
    <t>Liczebność prób musi być duża &gt;100</t>
  </si>
  <si>
    <r>
      <t>w</t>
    </r>
    <r>
      <rPr>
        <vertAlign val="subscript"/>
        <sz val="12"/>
        <rFont val="Arial"/>
        <family val="2"/>
        <charset val="238"/>
      </rPr>
      <t>1</t>
    </r>
  </si>
  <si>
    <r>
      <t>w</t>
    </r>
    <r>
      <rPr>
        <vertAlign val="subscript"/>
        <sz val="12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/>
    </r>
  </si>
  <si>
    <r>
      <t>HIPOTEZA O JEDNEJ WARIANCJI    H</t>
    </r>
    <r>
      <rPr>
        <vertAlign val="subscript"/>
        <sz val="14"/>
        <rFont val="Arial"/>
        <family val="2"/>
        <charset val="238"/>
      </rPr>
      <t>0</t>
    </r>
    <r>
      <rPr>
        <sz val="14"/>
        <rFont val="Arial"/>
        <family val="2"/>
        <charset val="238"/>
      </rPr>
      <t xml:space="preserve"> : σ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 xml:space="preserve"> = σ</t>
    </r>
    <r>
      <rPr>
        <vertAlign val="superscript"/>
        <sz val="14"/>
        <rFont val="Arial"/>
        <family val="2"/>
        <charset val="238"/>
      </rPr>
      <t>2</t>
    </r>
    <r>
      <rPr>
        <vertAlign val="subscript"/>
        <sz val="14"/>
        <rFont val="Arial"/>
        <family val="2"/>
        <charset val="238"/>
      </rPr>
      <t>0</t>
    </r>
  </si>
  <si>
    <t>Cecha musi mieć rozkład normalny, liczebność próby dowolna, hipoteza alternatywna prawostronna</t>
  </si>
  <si>
    <r>
      <t xml:space="preserve"> σ</t>
    </r>
    <r>
      <rPr>
        <vertAlign val="superscript"/>
        <sz val="12"/>
        <rFont val="Arial"/>
        <family val="2"/>
        <charset val="238"/>
      </rPr>
      <t>2</t>
    </r>
    <r>
      <rPr>
        <vertAlign val="subscript"/>
        <sz val="12"/>
        <rFont val="Arial"/>
        <family val="2"/>
        <charset val="238"/>
      </rPr>
      <t>0</t>
    </r>
  </si>
  <si>
    <r>
      <t>Chi-kwadrat</t>
    </r>
    <r>
      <rPr>
        <vertAlign val="subscript"/>
        <sz val="10"/>
        <rFont val="Arial"/>
        <family val="2"/>
        <charset val="238"/>
      </rPr>
      <t>emp</t>
    </r>
  </si>
  <si>
    <r>
      <t>S</t>
    </r>
    <r>
      <rPr>
        <vertAlign val="superscript"/>
        <sz val="12"/>
        <rFont val="Arial"/>
        <family val="2"/>
        <charset val="238"/>
      </rPr>
      <t>2</t>
    </r>
  </si>
  <si>
    <t>Data</t>
  </si>
  <si>
    <t>Temp max [F]</t>
  </si>
  <si>
    <t>Temp min [F]</t>
  </si>
  <si>
    <t>Lincoln (Nebraska)</t>
  </si>
  <si>
    <t>01/01/1997</t>
  </si>
  <si>
    <t>01/02/1997</t>
  </si>
  <si>
    <t>01/03/1997</t>
  </si>
  <si>
    <t>01/04/1997</t>
  </si>
  <si>
    <t>01/05/1997</t>
  </si>
  <si>
    <t>01/06/1997</t>
  </si>
  <si>
    <t>01/07/1997</t>
  </si>
  <si>
    <t>01/08/1997</t>
  </si>
  <si>
    <t>01/09/1997</t>
  </si>
  <si>
    <t>01/10/1997</t>
  </si>
  <si>
    <t>01/11/1997</t>
  </si>
  <si>
    <t>01/12/1997</t>
  </si>
  <si>
    <t>01/13/1997</t>
  </si>
  <si>
    <t>01/14/1997</t>
  </si>
  <si>
    <t>01/15/1997</t>
  </si>
  <si>
    <t>01/16/1997</t>
  </si>
  <si>
    <t>01/17/1997</t>
  </si>
  <si>
    <t>01/18/1997</t>
  </si>
  <si>
    <t>01/19/1997</t>
  </si>
  <si>
    <t>01/20/1997</t>
  </si>
  <si>
    <t>01/21/1997</t>
  </si>
  <si>
    <t>01/22/1997</t>
  </si>
  <si>
    <t>01/23/1997</t>
  </si>
  <si>
    <t>01/24/1997</t>
  </si>
  <si>
    <t>01/25/1997</t>
  </si>
  <si>
    <t>01/26/1997</t>
  </si>
  <si>
    <t>01/27/1997</t>
  </si>
  <si>
    <t>01/28/1997</t>
  </si>
  <si>
    <t>01/29/1997</t>
  </si>
  <si>
    <t>01/30/1997</t>
  </si>
  <si>
    <t>01/31/1997</t>
  </si>
  <si>
    <t>02/01/1997</t>
  </si>
  <si>
    <t>02/02/1997</t>
  </si>
  <si>
    <t>02/03/1997</t>
  </si>
  <si>
    <t>02/04/1997</t>
  </si>
  <si>
    <t>02/05/1997</t>
  </si>
  <si>
    <t>02/06/1997</t>
  </si>
  <si>
    <t>02/07/1997</t>
  </si>
  <si>
    <t>02/08/1997</t>
  </si>
  <si>
    <t>02/09/1997</t>
  </si>
  <si>
    <t>02/10/1997</t>
  </si>
  <si>
    <t>02/11/1997</t>
  </si>
  <si>
    <t>02/12/1997</t>
  </si>
  <si>
    <t>02/13/1997</t>
  </si>
  <si>
    <t>02/14/1997</t>
  </si>
  <si>
    <t>02/15/1997</t>
  </si>
  <si>
    <t>02/16/1997</t>
  </si>
  <si>
    <t>02/17/1997</t>
  </si>
  <si>
    <t>02/18/1997</t>
  </si>
  <si>
    <t>02/19/1997</t>
  </si>
  <si>
    <t>02/20/1997</t>
  </si>
  <si>
    <t>02/21/1997</t>
  </si>
  <si>
    <t>02/22/1997</t>
  </si>
  <si>
    <t>02/23/1997</t>
  </si>
  <si>
    <t>02/24/1997</t>
  </si>
  <si>
    <t>02/25/1997</t>
  </si>
  <si>
    <t>02/26/1997</t>
  </si>
  <si>
    <t>02/27/1997</t>
  </si>
  <si>
    <t>02/28/1997</t>
  </si>
  <si>
    <t>03/01/1997</t>
  </si>
  <si>
    <t>03/02/1997</t>
  </si>
  <si>
    <t>03/03/1997</t>
  </si>
  <si>
    <t>03/04/1997</t>
  </si>
  <si>
    <t>03/05/1997</t>
  </si>
  <si>
    <t>03/06/1997</t>
  </si>
  <si>
    <t>03/07/1997</t>
  </si>
  <si>
    <t>03/08/1997</t>
  </si>
  <si>
    <t>03/09/1997</t>
  </si>
  <si>
    <t>03/10/1997</t>
  </si>
  <si>
    <t>03/11/1997</t>
  </si>
  <si>
    <t>03/12/1997</t>
  </si>
  <si>
    <t>03/13/1997</t>
  </si>
  <si>
    <t>03/14/1997</t>
  </si>
  <si>
    <t>03/15/1997</t>
  </si>
  <si>
    <t>03/16/1997</t>
  </si>
  <si>
    <t>03/17/1997</t>
  </si>
  <si>
    <t>03/18/1997</t>
  </si>
  <si>
    <t>03/19/1997</t>
  </si>
  <si>
    <t>03/20/1997</t>
  </si>
  <si>
    <t>03/21/1997</t>
  </si>
  <si>
    <t>03/22/1997</t>
  </si>
  <si>
    <t>03/23/1997</t>
  </si>
  <si>
    <t>03/24/1997</t>
  </si>
  <si>
    <t>03/25/1997</t>
  </si>
  <si>
    <t>03/26/1997</t>
  </si>
  <si>
    <t>03/27/1997</t>
  </si>
  <si>
    <t>03/28/1997</t>
  </si>
  <si>
    <t>03/29/1997</t>
  </si>
  <si>
    <t>03/30/1997</t>
  </si>
  <si>
    <t>03/31/1997</t>
  </si>
  <si>
    <t>04/01/1997</t>
  </si>
  <si>
    <t>04/02/1997</t>
  </si>
  <si>
    <t>04/03/1997</t>
  </si>
  <si>
    <t>04/04/1997</t>
  </si>
  <si>
    <t>04/05/1997</t>
  </si>
  <si>
    <t>04/06/1997</t>
  </si>
  <si>
    <t>04/07/1997</t>
  </si>
  <si>
    <t>04/08/1997</t>
  </si>
  <si>
    <t>04/09/1997</t>
  </si>
  <si>
    <t>04/10/1997</t>
  </si>
  <si>
    <t>04/11/1997</t>
  </si>
  <si>
    <t>04/12/1997</t>
  </si>
  <si>
    <t>04/13/1997</t>
  </si>
  <si>
    <t>04/14/1997</t>
  </si>
  <si>
    <t>04/15/1997</t>
  </si>
  <si>
    <t>04/16/1997</t>
  </si>
  <si>
    <t>04/17/1997</t>
  </si>
  <si>
    <t>04/18/1997</t>
  </si>
  <si>
    <t>04/19/1997</t>
  </si>
  <si>
    <t>04/20/1997</t>
  </si>
  <si>
    <t>04/21/1997</t>
  </si>
  <si>
    <t>04/22/1997</t>
  </si>
  <si>
    <t>04/23/1997</t>
  </si>
  <si>
    <t>04/24/1997</t>
  </si>
  <si>
    <t>04/25/1997</t>
  </si>
  <si>
    <t>04/26/1997</t>
  </si>
  <si>
    <t>04/27/1997</t>
  </si>
  <si>
    <t>04/28/1997</t>
  </si>
  <si>
    <t>04/29/1997</t>
  </si>
  <si>
    <t>04/30/1997</t>
  </si>
  <si>
    <t>05/01/1997</t>
  </si>
  <si>
    <t>05/02/1997</t>
  </si>
  <si>
    <t>05/03/1997</t>
  </si>
  <si>
    <t>05/04/1997</t>
  </si>
  <si>
    <t>05/05/1997</t>
  </si>
  <si>
    <t>05/06/1997</t>
  </si>
  <si>
    <t>05/07/1997</t>
  </si>
  <si>
    <t>05/08/1997</t>
  </si>
  <si>
    <t>05/09/1997</t>
  </si>
  <si>
    <t>05/10/1997</t>
  </si>
  <si>
    <t>05/11/1997</t>
  </si>
  <si>
    <t>05/12/1997</t>
  </si>
  <si>
    <t>05/13/1997</t>
  </si>
  <si>
    <t>05/14/1997</t>
  </si>
  <si>
    <t>05/15/1997</t>
  </si>
  <si>
    <t>05/16/1997</t>
  </si>
  <si>
    <t>05/17/1997</t>
  </si>
  <si>
    <t>05/18/1997</t>
  </si>
  <si>
    <t>05/19/1997</t>
  </si>
  <si>
    <t>05/20/1997</t>
  </si>
  <si>
    <t>05/21/1997</t>
  </si>
  <si>
    <t>05/22/1997</t>
  </si>
  <si>
    <t>05/23/1997</t>
  </si>
  <si>
    <t>05/24/1997</t>
  </si>
  <si>
    <t>05/25/1997</t>
  </si>
  <si>
    <t>05/26/1997</t>
  </si>
  <si>
    <t>05/27/1997</t>
  </si>
  <si>
    <t>05/28/1997</t>
  </si>
  <si>
    <t>05/29/1997</t>
  </si>
  <si>
    <t>05/30/1997</t>
  </si>
  <si>
    <t>05/31/1997</t>
  </si>
  <si>
    <t>06/01/1997</t>
  </si>
  <si>
    <t>06/02/1997</t>
  </si>
  <si>
    <t>06/03/1997</t>
  </si>
  <si>
    <t>06/04/1997</t>
  </si>
  <si>
    <t>06/05/1997</t>
  </si>
  <si>
    <t>06/06/1997</t>
  </si>
  <si>
    <t>06/07/1997</t>
  </si>
  <si>
    <t>06/08/1997</t>
  </si>
  <si>
    <t>06/09/1997</t>
  </si>
  <si>
    <t>06/10/1997</t>
  </si>
  <si>
    <t>06/11/1997</t>
  </si>
  <si>
    <t>06/12/1997</t>
  </si>
  <si>
    <t>06/13/1997</t>
  </si>
  <si>
    <t>06/14/1997</t>
  </si>
  <si>
    <t>06/15/1997</t>
  </si>
  <si>
    <t>06/16/1997</t>
  </si>
  <si>
    <t>06/17/1997</t>
  </si>
  <si>
    <t>06/18/1997</t>
  </si>
  <si>
    <t>06/19/1997</t>
  </si>
  <si>
    <t>06/20/1997</t>
  </si>
  <si>
    <t>06/21/1997</t>
  </si>
  <si>
    <t>06/22/1997</t>
  </si>
  <si>
    <t>06/23/1997</t>
  </si>
  <si>
    <t>06/24/1997</t>
  </si>
  <si>
    <t>06/25/1997</t>
  </si>
  <si>
    <t>06/26/1997</t>
  </si>
  <si>
    <t>06/27/1997</t>
  </si>
  <si>
    <t>06/28/1997</t>
  </si>
  <si>
    <t>06/29/1997</t>
  </si>
  <si>
    <t>06/30/1997</t>
  </si>
  <si>
    <t>07/01/1997</t>
  </si>
  <si>
    <t>07/02/1997</t>
  </si>
  <si>
    <t>07/03/1997</t>
  </si>
  <si>
    <t>07/04/1997</t>
  </si>
  <si>
    <t>07/05/1997</t>
  </si>
  <si>
    <t>07/06/1997</t>
  </si>
  <si>
    <t>07/07/1997</t>
  </si>
  <si>
    <t>07/08/1997</t>
  </si>
  <si>
    <t>07/09/1997</t>
  </si>
  <si>
    <t>07/10/1997</t>
  </si>
  <si>
    <t>07/11/1997</t>
  </si>
  <si>
    <t>07/12/1997</t>
  </si>
  <si>
    <t>07/13/1997</t>
  </si>
  <si>
    <t>07/14/1997</t>
  </si>
  <si>
    <t>07/15/1997</t>
  </si>
  <si>
    <t>07/16/1997</t>
  </si>
  <si>
    <t>07/17/1997</t>
  </si>
  <si>
    <t>07/18/1997</t>
  </si>
  <si>
    <t>07/19/1997</t>
  </si>
  <si>
    <t>07/20/1997</t>
  </si>
  <si>
    <t>07/21/1997</t>
  </si>
  <si>
    <t>07/22/1997</t>
  </si>
  <si>
    <t>07/23/1997</t>
  </si>
  <si>
    <t>07/24/1997</t>
  </si>
  <si>
    <t>07/25/1997</t>
  </si>
  <si>
    <t>07/26/1997</t>
  </si>
  <si>
    <t>07/27/1997</t>
  </si>
  <si>
    <t>07/28/1997</t>
  </si>
  <si>
    <t>07/29/1997</t>
  </si>
  <si>
    <t>07/30/1997</t>
  </si>
  <si>
    <t>07/31/1997</t>
  </si>
  <si>
    <t>08/01/1997</t>
  </si>
  <si>
    <t>08/02/1997</t>
  </si>
  <si>
    <t>08/03/1997</t>
  </si>
  <si>
    <t>08/04/1997</t>
  </si>
  <si>
    <t>08/05/1997</t>
  </si>
  <si>
    <t>08/06/1997</t>
  </si>
  <si>
    <t>08/07/1997</t>
  </si>
  <si>
    <t>08/08/1997</t>
  </si>
  <si>
    <t>08/09/1997</t>
  </si>
  <si>
    <t>08/10/1997</t>
  </si>
  <si>
    <t>08/11/1997</t>
  </si>
  <si>
    <t>08/12/1997</t>
  </si>
  <si>
    <t>08/13/1997</t>
  </si>
  <si>
    <t>08/14/1997</t>
  </si>
  <si>
    <t>08/15/1997</t>
  </si>
  <si>
    <t>08/16/1997</t>
  </si>
  <si>
    <t>08/17/1997</t>
  </si>
  <si>
    <t>08/18/1997</t>
  </si>
  <si>
    <t>08/19/1997</t>
  </si>
  <si>
    <t>08/20/1997</t>
  </si>
  <si>
    <t>08/21/1997</t>
  </si>
  <si>
    <t>08/22/1997</t>
  </si>
  <si>
    <t>08/23/1997</t>
  </si>
  <si>
    <t>08/24/1997</t>
  </si>
  <si>
    <t>08/25/1997</t>
  </si>
  <si>
    <t>08/26/1997</t>
  </si>
  <si>
    <t>08/27/1997</t>
  </si>
  <si>
    <t>08/28/1997</t>
  </si>
  <si>
    <t>08/29/1997</t>
  </si>
  <si>
    <t>08/30/1997</t>
  </si>
  <si>
    <t>08/31/1997</t>
  </si>
  <si>
    <t>09/01/1997</t>
  </si>
  <si>
    <t>09/02/1997</t>
  </si>
  <si>
    <t>09/03/1997</t>
  </si>
  <si>
    <t>09/04/1997</t>
  </si>
  <si>
    <t>09/05/1997</t>
  </si>
  <si>
    <t>09/06/1997</t>
  </si>
  <si>
    <t>09/07/1997</t>
  </si>
  <si>
    <t>09/08/1997</t>
  </si>
  <si>
    <t>09/09/1997</t>
  </si>
  <si>
    <t>09/10/1997</t>
  </si>
  <si>
    <t>09/11/1997</t>
  </si>
  <si>
    <t>09/12/1997</t>
  </si>
  <si>
    <t>09/13/1997</t>
  </si>
  <si>
    <t>09/14/1997</t>
  </si>
  <si>
    <t>09/15/1997</t>
  </si>
  <si>
    <t>09/16/1997</t>
  </si>
  <si>
    <t>09/17/1997</t>
  </si>
  <si>
    <t>09/18/1997</t>
  </si>
  <si>
    <t>09/19/1997</t>
  </si>
  <si>
    <t>09/20/1997</t>
  </si>
  <si>
    <t>09/21/1997</t>
  </si>
  <si>
    <t>09/22/1997</t>
  </si>
  <si>
    <t>09/23/1997</t>
  </si>
  <si>
    <t>09/24/1997</t>
  </si>
  <si>
    <t>09/25/1997</t>
  </si>
  <si>
    <t>09/26/1997</t>
  </si>
  <si>
    <t>09/27/1997</t>
  </si>
  <si>
    <t>09/28/1997</t>
  </si>
  <si>
    <t>09/29/1997</t>
  </si>
  <si>
    <t>09/30/1997</t>
  </si>
  <si>
    <t>10/01/1997</t>
  </si>
  <si>
    <t>10/02/1997</t>
  </si>
  <si>
    <t>10/03/1997</t>
  </si>
  <si>
    <t>10/04/1997</t>
  </si>
  <si>
    <t>10/05/1997</t>
  </si>
  <si>
    <t>10/06/1997</t>
  </si>
  <si>
    <t>10/07/1997</t>
  </si>
  <si>
    <t>10/08/1997</t>
  </si>
  <si>
    <t>10/09/1997</t>
  </si>
  <si>
    <t>10/10/1997</t>
  </si>
  <si>
    <t>10/11/1997</t>
  </si>
  <si>
    <t>10/12/1997</t>
  </si>
  <si>
    <t>10/13/1997</t>
  </si>
  <si>
    <t>10/14/1997</t>
  </si>
  <si>
    <t>10/15/1997</t>
  </si>
  <si>
    <t>10/16/1997</t>
  </si>
  <si>
    <t>10/17/1997</t>
  </si>
  <si>
    <t>10/18/1997</t>
  </si>
  <si>
    <t>10/19/1997</t>
  </si>
  <si>
    <t>10/20/1997</t>
  </si>
  <si>
    <t>10/21/1997</t>
  </si>
  <si>
    <t>10/22/1997</t>
  </si>
  <si>
    <t>10/23/1997</t>
  </si>
  <si>
    <t>10/24/1997</t>
  </si>
  <si>
    <t>10/25/1997</t>
  </si>
  <si>
    <t>10/26/1997</t>
  </si>
  <si>
    <t>10/27/1997</t>
  </si>
  <si>
    <t>10/28/1997</t>
  </si>
  <si>
    <t>10/29/1997</t>
  </si>
  <si>
    <t>10/30/1997</t>
  </si>
  <si>
    <t>10/31/1997</t>
  </si>
  <si>
    <t>11/01/1997</t>
  </si>
  <si>
    <t>11/02/1997</t>
  </si>
  <si>
    <t>11/03/1997</t>
  </si>
  <si>
    <t>11/04/1997</t>
  </si>
  <si>
    <t>11/05/1997</t>
  </si>
  <si>
    <t>11/06/1997</t>
  </si>
  <si>
    <t>11/07/1997</t>
  </si>
  <si>
    <t>11/08/1997</t>
  </si>
  <si>
    <t>11/09/1997</t>
  </si>
  <si>
    <t>11/10/1997</t>
  </si>
  <si>
    <t>11/11/1997</t>
  </si>
  <si>
    <t>11/12/1997</t>
  </si>
  <si>
    <t>11/13/1997</t>
  </si>
  <si>
    <t>11/14/1997</t>
  </si>
  <si>
    <t>11/15/1997</t>
  </si>
  <si>
    <t>11/16/1997</t>
  </si>
  <si>
    <t>11/17/1997</t>
  </si>
  <si>
    <t>11/18/1997</t>
  </si>
  <si>
    <t>11/19/1997</t>
  </si>
  <si>
    <t>11/20/1997</t>
  </si>
  <si>
    <t>11/21/1997</t>
  </si>
  <si>
    <t>11/22/1997</t>
  </si>
  <si>
    <t>11/23/1997</t>
  </si>
  <si>
    <t>11/24/1997</t>
  </si>
  <si>
    <t>11/25/1997</t>
  </si>
  <si>
    <t>11/26/1997</t>
  </si>
  <si>
    <t>11/27/1997</t>
  </si>
  <si>
    <t>11/28/1997</t>
  </si>
  <si>
    <t>11/29/1997</t>
  </si>
  <si>
    <t>11/30/1997</t>
  </si>
  <si>
    <t>12/01/1997</t>
  </si>
  <si>
    <t>12/02/1997</t>
  </si>
  <si>
    <t>12/03/1997</t>
  </si>
  <si>
    <t>12/04/1997</t>
  </si>
  <si>
    <t>12/05/1997</t>
  </si>
  <si>
    <t>12/06/1997</t>
  </si>
  <si>
    <t>12/07/1997</t>
  </si>
  <si>
    <t>12/08/1997</t>
  </si>
  <si>
    <t>12/09/1997</t>
  </si>
  <si>
    <t>12/10/1997</t>
  </si>
  <si>
    <t>12/11/1997</t>
  </si>
  <si>
    <t>12/12/1997</t>
  </si>
  <si>
    <t>12/13/1997</t>
  </si>
  <si>
    <t>12/14/1997</t>
  </si>
  <si>
    <t>12/15/1997</t>
  </si>
  <si>
    <t>12/16/1997</t>
  </si>
  <si>
    <t>12/17/1997</t>
  </si>
  <si>
    <t>12/18/1997</t>
  </si>
  <si>
    <t>12/19/1997</t>
  </si>
  <si>
    <t>12/20/1997</t>
  </si>
  <si>
    <t>12/21/1997</t>
  </si>
  <si>
    <t>12/22/1997</t>
  </si>
  <si>
    <t>12/23/1997</t>
  </si>
  <si>
    <t>12/24/1997</t>
  </si>
  <si>
    <t>12/25/1997</t>
  </si>
  <si>
    <t>12/26/1997</t>
  </si>
  <si>
    <t>12/27/1997</t>
  </si>
  <si>
    <t>12/28/1997</t>
  </si>
  <si>
    <t>12/29/1997</t>
  </si>
  <si>
    <t>12/30/1997</t>
  </si>
  <si>
    <t>N</t>
  </si>
  <si>
    <t xml:space="preserve">Dane- Analiza danych- </t>
  </si>
  <si>
    <t>Test F: z dwiema próbami dla wariancji</t>
  </si>
  <si>
    <t>hipoteza dwustronna</t>
  </si>
  <si>
    <t>hipoteza jednostronna</t>
  </si>
  <si>
    <r>
      <t xml:space="preserve"> </t>
    </r>
    <r>
      <rPr>
        <sz val="12"/>
        <rFont val="Calibri"/>
        <family val="2"/>
        <charset val="238"/>
      </rPr>
      <t>µ</t>
    </r>
    <r>
      <rPr>
        <vertAlign val="subscript"/>
        <sz val="12"/>
        <rFont val="Arial"/>
        <family val="2"/>
        <charset val="238"/>
      </rPr>
      <t>0</t>
    </r>
  </si>
  <si>
    <t>średnia</t>
  </si>
  <si>
    <t>parametry obliczone z próby</t>
  </si>
  <si>
    <r>
      <t>HIPOTEZA O JEDNEJ WARTOŚCI OCZEKIWANEJ         H</t>
    </r>
    <r>
      <rPr>
        <vertAlign val="subscript"/>
        <sz val="14"/>
        <rFont val="Arial"/>
        <family val="2"/>
        <charset val="238"/>
      </rPr>
      <t>0</t>
    </r>
    <r>
      <rPr>
        <sz val="14"/>
        <rFont val="Arial"/>
        <family val="2"/>
        <charset val="238"/>
      </rPr>
      <t xml:space="preserve"> : </t>
    </r>
    <r>
      <rPr>
        <sz val="14"/>
        <rFont val="Calibri"/>
        <family val="2"/>
        <charset val="238"/>
      </rPr>
      <t>EX</t>
    </r>
    <r>
      <rPr>
        <sz val="14"/>
        <rFont val="Arial"/>
        <family val="2"/>
        <charset val="238"/>
      </rPr>
      <t xml:space="preserve">= </t>
    </r>
    <r>
      <rPr>
        <sz val="14"/>
        <rFont val="Calibri"/>
        <family val="2"/>
        <charset val="238"/>
      </rPr>
      <t>EX</t>
    </r>
    <r>
      <rPr>
        <vertAlign val="subscript"/>
        <sz val="14"/>
        <rFont val="Arial"/>
        <family val="2"/>
        <charset val="238"/>
      </rPr>
      <t>0</t>
    </r>
  </si>
  <si>
    <r>
      <t>t</t>
    </r>
    <r>
      <rPr>
        <vertAlign val="subscript"/>
        <sz val="12"/>
        <rFont val="Arial"/>
        <family val="2"/>
        <charset val="238"/>
      </rPr>
      <t>teoretyczne</t>
    </r>
  </si>
  <si>
    <r>
      <t>U</t>
    </r>
    <r>
      <rPr>
        <vertAlign val="subscript"/>
        <sz val="12"/>
        <rFont val="Arial"/>
        <family val="2"/>
        <charset val="238"/>
      </rPr>
      <t>teoretyczne</t>
    </r>
  </si>
  <si>
    <t>α</t>
  </si>
  <si>
    <r>
      <t>Lss =</t>
    </r>
    <r>
      <rPr>
        <sz val="12"/>
        <rFont val="Calibri"/>
        <family val="2"/>
        <charset val="238"/>
      </rPr>
      <t>ν</t>
    </r>
  </si>
  <si>
    <t>P: Czy średnia zawartość leukocytów w badanej grupie pacjentów wynosi 7 K/ul?</t>
  </si>
  <si>
    <t>H0:</t>
  </si>
  <si>
    <t>H1:</t>
  </si>
  <si>
    <t>Parametry próby:</t>
  </si>
  <si>
    <t>m</t>
  </si>
  <si>
    <t>s</t>
  </si>
  <si>
    <t>U</t>
  </si>
  <si>
    <t>T</t>
  </si>
  <si>
    <t>empiryczna wartość testu:</t>
  </si>
  <si>
    <t>błąd</t>
  </si>
  <si>
    <t>lss</t>
  </si>
  <si>
    <t>teoretyczna wartość testu:</t>
  </si>
  <si>
    <t>Decyzja:</t>
  </si>
  <si>
    <t>P: Czy liczba przysiadów w jednostce czasu wynosi 26?</t>
  </si>
  <si>
    <t>P: Czy czas pracy diagnosty przekracza 48 godzin tygodniowo?</t>
  </si>
  <si>
    <t>nr pacjenta</t>
  </si>
  <si>
    <t>leukocyty K/µl (G/l)</t>
  </si>
  <si>
    <t>?</t>
  </si>
  <si>
    <t>nr pacjenta - Grupa 1</t>
  </si>
  <si>
    <t>nr pacjenta - Grupa 2</t>
  </si>
  <si>
    <t>P: Czy średnia zawartość leukocytów u pacjentów ze stwierdzoną białaczką (grupa 2), jest większa niż u pacjentów zdrowych (grupa 1)?</t>
  </si>
  <si>
    <t>Hipoteza pomocnicza</t>
  </si>
  <si>
    <t>m1</t>
  </si>
  <si>
    <t>m2</t>
  </si>
  <si>
    <t>s1</t>
  </si>
  <si>
    <t>s2</t>
  </si>
  <si>
    <t>n1</t>
  </si>
  <si>
    <t>n2</t>
  </si>
  <si>
    <t>P: Czy średnie różnią się od siebie istotnie?</t>
  </si>
  <si>
    <t>P: Czy wariancje temperatur maksymalnych i minimalnych są sobie równe?</t>
  </si>
  <si>
    <t>UWAGA!</t>
  </si>
  <si>
    <t>Wynik dzielenia MUSI być  wiekszy lub równy od 1</t>
  </si>
  <si>
    <r>
      <rPr>
        <sz val="11"/>
        <color theme="1"/>
        <rFont val="Calibri"/>
        <family val="2"/>
        <charset val="238"/>
      </rPr>
      <t>ν</t>
    </r>
    <r>
      <rPr>
        <sz val="11"/>
        <color theme="1"/>
        <rFont val="Calibri"/>
        <family val="2"/>
        <charset val="238"/>
        <scheme val="minor"/>
      </rPr>
      <t>1</t>
    </r>
  </si>
  <si>
    <r>
      <rPr>
        <sz val="11"/>
        <color theme="1"/>
        <rFont val="Calibri"/>
        <family val="2"/>
        <charset val="238"/>
      </rPr>
      <t>ν</t>
    </r>
    <r>
      <rPr>
        <sz val="11"/>
        <color theme="1"/>
        <rFont val="Calibri"/>
        <family val="2"/>
        <charset val="238"/>
        <scheme val="minor"/>
      </rPr>
      <t>2</t>
    </r>
  </si>
  <si>
    <r>
      <t>Chi2</t>
    </r>
    <r>
      <rPr>
        <vertAlign val="subscript"/>
        <sz val="12"/>
        <rFont val="Arial"/>
        <family val="2"/>
        <charset val="238"/>
      </rPr>
      <t>teoretyczne</t>
    </r>
  </si>
  <si>
    <r>
      <t>P1:  Czy wariancja temperatur maksymalnych= 500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F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?</t>
    </r>
  </si>
  <si>
    <r>
      <t>P2: Czy wariancja temperatur minimalnych= 450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F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?</t>
    </r>
  </si>
  <si>
    <t>P1</t>
  </si>
  <si>
    <t>P2</t>
  </si>
  <si>
    <t>Test t: z dwiema próbami zakładający równe (lub) nierówne wariancje</t>
  </si>
  <si>
    <t>P: Czy skutecznośc szczepienia jest wyższa niż 90%?</t>
  </si>
  <si>
    <t>P: Czy w badanej grupie pacjenci z koncentracją leukocytów powyżej średniej stanowią 50%?</t>
  </si>
  <si>
    <t>P: Czy % myszy, które przechodzą labirynt w najkrótszym czasie jest w obu liniach jednakowy?</t>
  </si>
  <si>
    <t>w1</t>
  </si>
  <si>
    <t>w2</t>
  </si>
  <si>
    <t>P: Czy w grupie osób zdrowych (grupa 1) jest mniejszy odsetek osób mających koncentrację leukocytów w przedziale typowym dla tej grupy niż odsetek "typowych" wśród osób z białaczką (grupa 2)?</t>
  </si>
  <si>
    <t>S/pierwiastek(N)</t>
  </si>
  <si>
    <t>H0 :</t>
  </si>
  <si>
    <t>H1 :</t>
  </si>
  <si>
    <t xml:space="preserve">H0: </t>
  </si>
  <si>
    <t>Femp=</t>
  </si>
  <si>
    <t>σ1^2&gt;σ2^2</t>
  </si>
  <si>
    <t>σ1^2=σ2^2</t>
  </si>
  <si>
    <t>EX1=EX2</t>
  </si>
  <si>
    <t>EX1&gt;EX2</t>
  </si>
  <si>
    <t>&lt;0,05</t>
  </si>
  <si>
    <t>H0 : p = 0,79</t>
  </si>
  <si>
    <t>H1: p&lt;0,79</t>
  </si>
  <si>
    <t>p-value</t>
  </si>
  <si>
    <t>H0: p=0,9</t>
  </si>
  <si>
    <t>H1: p&lt;0,9</t>
  </si>
  <si>
    <t>N1</t>
  </si>
  <si>
    <t>N2</t>
  </si>
  <si>
    <t>H0:p1=p2</t>
  </si>
  <si>
    <t>H1:p1&lt;p2</t>
  </si>
  <si>
    <t>&lt;- dla obszaru krytycznego prawostronnego</t>
  </si>
  <si>
    <t>&lt;- dla obszaru lewostronnego ta sama wartość z minusem</t>
  </si>
  <si>
    <t>hipoteza dwustronna :</t>
  </si>
  <si>
    <t xml:space="preserve">H1: </t>
  </si>
  <si>
    <t>dwustronna</t>
  </si>
  <si>
    <t>TEST U</t>
  </si>
  <si>
    <r>
      <t>Uteoretyczne = -ROZKŁ.NORMALNY.S.ODWR(1-</t>
    </r>
    <r>
      <rPr>
        <b/>
        <sz val="14"/>
        <color rgb="FFFF0000"/>
        <rFont val="Calibri"/>
        <family val="2"/>
        <charset val="238"/>
      </rPr>
      <t>α</t>
    </r>
    <r>
      <rPr>
        <b/>
        <sz val="14"/>
        <color rgb="FFFF0000"/>
        <rFont val="Arial"/>
        <family val="2"/>
        <charset val="238"/>
      </rPr>
      <t>/2)</t>
    </r>
  </si>
  <si>
    <r>
      <t>Uteoretyczne = OZKŁ.NORMALNY.S.ODWR(1-</t>
    </r>
    <r>
      <rPr>
        <b/>
        <sz val="14"/>
        <color rgb="FFFF0000"/>
        <rFont val="Calibri"/>
        <family val="2"/>
        <charset val="238"/>
      </rPr>
      <t>α</t>
    </r>
    <r>
      <rPr>
        <b/>
        <sz val="14"/>
        <color rgb="FFFF0000"/>
        <rFont val="Arial"/>
        <family val="2"/>
        <charset val="238"/>
      </rPr>
      <t>/2)</t>
    </r>
  </si>
  <si>
    <r>
      <t>Uteoret = ROZKŁ.NORMALNY.S.ODWR(1-</t>
    </r>
    <r>
      <rPr>
        <b/>
        <sz val="14"/>
        <color rgb="FFFF0000"/>
        <rFont val="Calibri"/>
        <family val="2"/>
        <charset val="238"/>
      </rPr>
      <t>α</t>
    </r>
    <r>
      <rPr>
        <b/>
        <sz val="14"/>
        <color rgb="FFFF0000"/>
        <rFont val="Arial"/>
        <family val="2"/>
        <charset val="238"/>
      </rPr>
      <t>)</t>
    </r>
  </si>
  <si>
    <t>p = 2*(1-ROZKŁ.NORMALNY.S(MODUŁ.LICZBY(Uemp);prawda)</t>
  </si>
  <si>
    <t>p=1-ROZKŁ.NORMALNY.S(MODUŁ.LICZBY(Uemp);prawda)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</si>
</sst>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z_ł_-;\-* #,##0.00\ _z_ł_-;_-* &quot;-&quot;??\ _z_ł_-;_-@_-"/>
    <numFmt numFmtId="165" formatCode="0.0"/>
    <numFmt numFmtId="166" formatCode="0.0000"/>
    <numFmt numFmtId="167" formatCode="0.000"/>
  </numFmts>
  <fonts count="3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vertAlign val="subscript"/>
      <sz val="14"/>
      <name val="Arial"/>
      <family val="2"/>
      <charset val="238"/>
    </font>
    <font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4"/>
      <name val="Aria"/>
      <charset val="238"/>
    </font>
    <font>
      <sz val="12"/>
      <name val="Aria"/>
      <charset val="238"/>
    </font>
    <font>
      <sz val="10"/>
      <name val="Aria"/>
      <charset val="238"/>
    </font>
    <font>
      <vertAlign val="subscript"/>
      <sz val="12"/>
      <name val="Aria"/>
      <charset val="238"/>
    </font>
    <font>
      <vertAlign val="superscript"/>
      <sz val="14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Arial CE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4" fillId="0" borderId="0"/>
    <xf numFmtId="164" fontId="29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ill="1" applyBorder="1"/>
    <xf numFmtId="0" fontId="9" fillId="3" borderId="0" xfId="1" applyFont="1" applyFill="1"/>
    <xf numFmtId="0" fontId="11" fillId="0" borderId="0" xfId="1" applyFont="1"/>
    <xf numFmtId="0" fontId="7" fillId="0" borderId="0" xfId="1" applyFont="1"/>
    <xf numFmtId="0" fontId="11" fillId="4" borderId="0" xfId="1" applyFont="1" applyFill="1"/>
    <xf numFmtId="0" fontId="11" fillId="0" borderId="0" xfId="1" applyFont="1" applyAlignment="1">
      <alignment horizontal="center"/>
    </xf>
    <xf numFmtId="166" fontId="11" fillId="5" borderId="0" xfId="1" applyNumberFormat="1" applyFont="1" applyFill="1"/>
    <xf numFmtId="0" fontId="11" fillId="6" borderId="0" xfId="1" applyFont="1" applyFill="1"/>
    <xf numFmtId="166" fontId="11" fillId="0" borderId="0" xfId="1" applyNumberFormat="1" applyFont="1"/>
    <xf numFmtId="0" fontId="11" fillId="6" borderId="0" xfId="1" applyFont="1" applyFill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66" fontId="11" fillId="0" borderId="0" xfId="1" applyNumberFormat="1" applyFont="1" applyAlignment="1">
      <alignment vertical="center"/>
    </xf>
    <xf numFmtId="166" fontId="7" fillId="0" borderId="0" xfId="1" applyNumberFormat="1" applyFont="1"/>
    <xf numFmtId="0" fontId="9" fillId="3" borderId="0" xfId="1" applyFont="1" applyFill="1" applyAlignment="1">
      <alignment horizontal="left"/>
    </xf>
    <xf numFmtId="0" fontId="15" fillId="3" borderId="0" xfId="1" applyFont="1" applyFill="1"/>
    <xf numFmtId="0" fontId="15" fillId="3" borderId="0" xfId="1" applyFont="1" applyFill="1" applyAlignment="1">
      <alignment horizontal="center"/>
    </xf>
    <xf numFmtId="0" fontId="16" fillId="0" borderId="0" xfId="1" applyFont="1" applyAlignment="1">
      <alignment horizontal="left"/>
    </xf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6" fillId="4" borderId="0" xfId="1" applyFont="1" applyFill="1" applyAlignment="1">
      <alignment horizontal="center"/>
    </xf>
    <xf numFmtId="0" fontId="16" fillId="4" borderId="0" xfId="1" applyFont="1" applyFill="1"/>
    <xf numFmtId="0" fontId="16" fillId="0" borderId="0" xfId="1" applyFont="1"/>
    <xf numFmtId="0" fontId="16" fillId="0" borderId="0" xfId="1" applyFont="1" applyAlignment="1">
      <alignment horizontal="center"/>
    </xf>
    <xf numFmtId="166" fontId="16" fillId="5" borderId="0" xfId="1" applyNumberFormat="1" applyFont="1" applyFill="1" applyAlignment="1">
      <alignment horizontal="center"/>
    </xf>
    <xf numFmtId="0" fontId="16" fillId="7" borderId="0" xfId="1" applyFont="1" applyFill="1" applyAlignment="1">
      <alignment horizontal="center"/>
    </xf>
    <xf numFmtId="0" fontId="16" fillId="7" borderId="0" xfId="1" applyFont="1" applyFill="1"/>
    <xf numFmtId="166" fontId="16" fillId="0" borderId="0" xfId="1" applyNumberFormat="1" applyFont="1" applyAlignment="1">
      <alignment horizontal="center"/>
    </xf>
    <xf numFmtId="0" fontId="16" fillId="7" borderId="0" xfId="1" applyFont="1" applyFill="1" applyAlignment="1">
      <alignment horizontal="center" vertical="center"/>
    </xf>
    <xf numFmtId="0" fontId="16" fillId="7" borderId="0" xfId="1" applyFont="1" applyFill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3" borderId="0" xfId="1" applyFont="1" applyFill="1" applyAlignment="1">
      <alignment horizontal="center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11" fillId="7" borderId="0" xfId="1" applyFont="1" applyFill="1" applyAlignment="1">
      <alignment horizontal="center"/>
    </xf>
    <xf numFmtId="0" fontId="11" fillId="7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Fill="1"/>
    <xf numFmtId="0" fontId="11" fillId="0" borderId="0" xfId="1" applyFont="1" applyFill="1"/>
    <xf numFmtId="0" fontId="11" fillId="0" borderId="0" xfId="1" applyFont="1" applyFill="1" applyAlignment="1">
      <alignment horizontal="center"/>
    </xf>
    <xf numFmtId="0" fontId="11" fillId="4" borderId="0" xfId="1" applyFont="1" applyFill="1" applyAlignment="1">
      <alignment horizontal="center"/>
    </xf>
    <xf numFmtId="0" fontId="7" fillId="7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/>
    </xf>
    <xf numFmtId="0" fontId="21" fillId="8" borderId="0" xfId="0" applyFont="1" applyFill="1"/>
    <xf numFmtId="0" fontId="0" fillId="8" borderId="0" xfId="0" applyFill="1"/>
    <xf numFmtId="0" fontId="7" fillId="0" borderId="0" xfId="1" applyFont="1" applyAlignment="1">
      <alignment horizontal="left" vertical="center"/>
    </xf>
    <xf numFmtId="166" fontId="11" fillId="0" borderId="0" xfId="1" applyNumberFormat="1" applyFont="1" applyFill="1"/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center"/>
    </xf>
    <xf numFmtId="167" fontId="0" fillId="0" borderId="2" xfId="0" applyNumberFormat="1" applyBorder="1"/>
    <xf numFmtId="166" fontId="11" fillId="0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24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/>
    <xf numFmtId="2" fontId="0" fillId="0" borderId="2" xfId="0" applyNumberFormat="1" applyBorder="1"/>
    <xf numFmtId="2" fontId="0" fillId="9" borderId="2" xfId="0" applyNumberFormat="1" applyFill="1" applyBorder="1"/>
    <xf numFmtId="0" fontId="0" fillId="0" borderId="0" xfId="0" applyAlignment="1">
      <alignment vertical="center"/>
    </xf>
    <xf numFmtId="0" fontId="0" fillId="0" borderId="2" xfId="0" applyBorder="1"/>
    <xf numFmtId="0" fontId="0" fillId="8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2" xfId="0" applyFill="1" applyBorder="1"/>
    <xf numFmtId="0" fontId="4" fillId="0" borderId="0" xfId="2"/>
    <xf numFmtId="2" fontId="4" fillId="0" borderId="0" xfId="2" applyNumberFormat="1"/>
    <xf numFmtId="0" fontId="4" fillId="0" borderId="2" xfId="2" applyBorder="1"/>
    <xf numFmtId="2" fontId="4" fillId="0" borderId="2" xfId="2" applyNumberFormat="1" applyBorder="1"/>
    <xf numFmtId="0" fontId="4" fillId="8" borderId="0" xfId="2" applyFill="1" applyAlignment="1">
      <alignment horizontal="center"/>
    </xf>
    <xf numFmtId="0" fontId="4" fillId="10" borderId="0" xfId="2" applyFill="1" applyAlignment="1">
      <alignment horizontal="center"/>
    </xf>
    <xf numFmtId="0" fontId="21" fillId="0" borderId="0" xfId="2" applyFont="1" applyAlignment="1">
      <alignment horizontal="center"/>
    </xf>
    <xf numFmtId="167" fontId="4" fillId="0" borderId="2" xfId="2" applyNumberFormat="1" applyBorder="1"/>
    <xf numFmtId="0" fontId="4" fillId="0" borderId="0" xfId="2" applyAlignment="1">
      <alignment vertical="center"/>
    </xf>
    <xf numFmtId="165" fontId="4" fillId="0" borderId="0" xfId="2" applyNumberFormat="1"/>
    <xf numFmtId="0" fontId="26" fillId="0" borderId="0" xfId="0" applyFont="1"/>
    <xf numFmtId="0" fontId="21" fillId="0" borderId="0" xfId="2" applyFont="1" applyBorder="1"/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right"/>
    </xf>
    <xf numFmtId="0" fontId="11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 vertical="center"/>
    </xf>
    <xf numFmtId="0" fontId="16" fillId="0" borderId="0" xfId="1" applyFont="1" applyFill="1" applyAlignment="1">
      <alignment vertical="center" wrapText="1"/>
    </xf>
    <xf numFmtId="166" fontId="16" fillId="0" borderId="0" xfId="1" applyNumberFormat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4" fillId="0" borderId="0" xfId="2" applyBorder="1"/>
    <xf numFmtId="0" fontId="5" fillId="8" borderId="0" xfId="0" applyFont="1" applyFill="1" applyAlignment="1">
      <alignment horizontal="center" wrapText="1"/>
    </xf>
    <xf numFmtId="165" fontId="5" fillId="8" borderId="0" xfId="0" applyNumberFormat="1" applyFont="1" applyFill="1" applyAlignment="1">
      <alignment horizontal="center" vertical="center" wrapText="1"/>
    </xf>
    <xf numFmtId="0" fontId="4" fillId="8" borderId="0" xfId="2" applyFill="1"/>
    <xf numFmtId="0" fontId="4" fillId="8" borderId="0" xfId="2" applyFill="1" applyAlignment="1">
      <alignment vertical="center" wrapText="1"/>
    </xf>
    <xf numFmtId="0" fontId="4" fillId="8" borderId="0" xfId="2" applyFill="1" applyAlignment="1">
      <alignment vertical="center"/>
    </xf>
    <xf numFmtId="0" fontId="4" fillId="0" borderId="0" xfId="2" applyFill="1" applyAlignment="1">
      <alignment vertical="center"/>
    </xf>
    <xf numFmtId="0" fontId="8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28" fillId="0" borderId="0" xfId="0" applyFont="1"/>
    <xf numFmtId="0" fontId="28" fillId="8" borderId="0" xfId="0" applyFont="1" applyFill="1"/>
    <xf numFmtId="167" fontId="7" fillId="0" borderId="0" xfId="1" applyNumberFormat="1" applyFont="1"/>
    <xf numFmtId="2" fontId="7" fillId="0" borderId="0" xfId="1" applyNumberFormat="1" applyFont="1"/>
    <xf numFmtId="164" fontId="7" fillId="0" borderId="0" xfId="3" applyFont="1"/>
    <xf numFmtId="167" fontId="0" fillId="0" borderId="0" xfId="0" applyNumberFormat="1"/>
    <xf numFmtId="2" fontId="0" fillId="0" borderId="0" xfId="0" applyNumberFormat="1"/>
    <xf numFmtId="0" fontId="3" fillId="0" borderId="0" xfId="2" applyFont="1"/>
    <xf numFmtId="0" fontId="31" fillId="0" borderId="0" xfId="1" applyFont="1"/>
    <xf numFmtId="0" fontId="2" fillId="0" borderId="0" xfId="2" applyFont="1"/>
    <xf numFmtId="0" fontId="27" fillId="0" borderId="0" xfId="2" applyFont="1"/>
    <xf numFmtId="167" fontId="0" fillId="8" borderId="2" xfId="0" applyNumberFormat="1" applyFill="1" applyBorder="1"/>
    <xf numFmtId="0" fontId="4" fillId="12" borderId="2" xfId="2" applyFill="1" applyBorder="1"/>
    <xf numFmtId="0" fontId="0" fillId="11" borderId="0" xfId="0" applyFill="1"/>
    <xf numFmtId="0" fontId="27" fillId="8" borderId="0" xfId="2" applyFont="1" applyFill="1"/>
    <xf numFmtId="2" fontId="17" fillId="0" borderId="0" xfId="1" applyNumberFormat="1" applyFont="1"/>
    <xf numFmtId="0" fontId="17" fillId="8" borderId="0" xfId="1" applyFont="1" applyFill="1" applyAlignment="1">
      <alignment horizontal="center"/>
    </xf>
    <xf numFmtId="0" fontId="17" fillId="8" borderId="0" xfId="1" applyFont="1" applyFill="1"/>
    <xf numFmtId="0" fontId="17" fillId="11" borderId="0" xfId="1" applyFont="1" applyFill="1" applyAlignment="1">
      <alignment horizontal="center"/>
    </xf>
    <xf numFmtId="0" fontId="17" fillId="11" borderId="0" xfId="1" applyFont="1" applyFill="1"/>
    <xf numFmtId="0" fontId="30" fillId="0" borderId="0" xfId="0" applyFont="1"/>
    <xf numFmtId="0" fontId="8" fillId="7" borderId="0" xfId="1" applyFont="1" applyFill="1" applyAlignment="1">
      <alignment horizontal="center" vertical="center"/>
    </xf>
    <xf numFmtId="0" fontId="32" fillId="0" borderId="5" xfId="1" applyFont="1" applyBorder="1"/>
    <xf numFmtId="0" fontId="32" fillId="0" borderId="7" xfId="1" applyFont="1" applyBorder="1"/>
    <xf numFmtId="0" fontId="32" fillId="0" borderId="0" xfId="1" applyFont="1" applyBorder="1"/>
    <xf numFmtId="0" fontId="33" fillId="0" borderId="7" xfId="1" applyFont="1" applyBorder="1"/>
    <xf numFmtId="0" fontId="33" fillId="0" borderId="0" xfId="1" applyFont="1" applyBorder="1"/>
    <xf numFmtId="0" fontId="33" fillId="0" borderId="8" xfId="1" applyFont="1" applyBorder="1"/>
    <xf numFmtId="0" fontId="33" fillId="0" borderId="9" xfId="1" applyFont="1" applyBorder="1"/>
    <xf numFmtId="0" fontId="33" fillId="0" borderId="3" xfId="1" applyFont="1" applyBorder="1"/>
    <xf numFmtId="0" fontId="33" fillId="0" borderId="10" xfId="1" applyFont="1" applyBorder="1"/>
    <xf numFmtId="0" fontId="4" fillId="13" borderId="0" xfId="2" applyFill="1"/>
    <xf numFmtId="0" fontId="27" fillId="13" borderId="0" xfId="2" applyFont="1" applyFill="1"/>
    <xf numFmtId="2" fontId="11" fillId="3" borderId="0" xfId="1" applyNumberFormat="1" applyFont="1" applyFill="1" applyAlignment="1">
      <alignment horizontal="center"/>
    </xf>
    <xf numFmtId="2" fontId="11" fillId="0" borderId="0" xfId="1" applyNumberFormat="1" applyFont="1" applyAlignment="1">
      <alignment horizontal="center"/>
    </xf>
    <xf numFmtId="2" fontId="11" fillId="4" borderId="0" xfId="1" applyNumberFormat="1" applyFont="1" applyFill="1" applyAlignment="1">
      <alignment horizontal="center"/>
    </xf>
    <xf numFmtId="2" fontId="11" fillId="6" borderId="0" xfId="1" applyNumberFormat="1" applyFont="1" applyFill="1" applyAlignment="1">
      <alignment horizontal="center"/>
    </xf>
    <xf numFmtId="2" fontId="11" fillId="6" borderId="0" xfId="1" applyNumberFormat="1" applyFont="1" applyFill="1" applyAlignment="1">
      <alignment horizontal="center" vertical="center"/>
    </xf>
    <xf numFmtId="2" fontId="11" fillId="2" borderId="0" xfId="3" applyNumberFormat="1" applyFont="1" applyFill="1" applyAlignment="1">
      <alignment horizontal="center" vertical="center"/>
    </xf>
    <xf numFmtId="2" fontId="11" fillId="2" borderId="0" xfId="1" applyNumberFormat="1" applyFont="1" applyFill="1" applyAlignment="1">
      <alignment horizontal="center"/>
    </xf>
    <xf numFmtId="2" fontId="11" fillId="0" borderId="0" xfId="1" applyNumberFormat="1" applyFont="1" applyAlignment="1">
      <alignment horizontal="center" vertical="center"/>
    </xf>
    <xf numFmtId="2" fontId="34" fillId="0" borderId="5" xfId="1" applyNumberFormat="1" applyFont="1" applyBorder="1" applyAlignment="1">
      <alignment horizontal="center"/>
    </xf>
    <xf numFmtId="2" fontId="34" fillId="0" borderId="0" xfId="1" applyNumberFormat="1" applyFont="1" applyBorder="1" applyAlignment="1">
      <alignment horizontal="center"/>
    </xf>
    <xf numFmtId="2" fontId="35" fillId="0" borderId="0" xfId="1" applyNumberFormat="1" applyFont="1" applyBorder="1" applyAlignment="1">
      <alignment horizontal="center"/>
    </xf>
    <xf numFmtId="2" fontId="35" fillId="0" borderId="3" xfId="1" applyNumberFormat="1" applyFont="1" applyBorder="1" applyAlignment="1">
      <alignment horizontal="center"/>
    </xf>
    <xf numFmtId="0" fontId="33" fillId="0" borderId="4" xfId="1" applyFont="1" applyBorder="1"/>
    <xf numFmtId="0" fontId="7" fillId="0" borderId="0" xfId="1" applyFont="1" applyBorder="1"/>
    <xf numFmtId="0" fontId="7" fillId="0" borderId="6" xfId="1" applyFont="1" applyBorder="1"/>
    <xf numFmtId="0" fontId="7" fillId="0" borderId="8" xfId="1" applyFont="1" applyBorder="1"/>
    <xf numFmtId="0" fontId="7" fillId="0" borderId="3" xfId="1" applyFont="1" applyBorder="1"/>
    <xf numFmtId="2" fontId="0" fillId="0" borderId="2" xfId="0" applyNumberFormat="1" applyFill="1" applyBorder="1"/>
    <xf numFmtId="0" fontId="1" fillId="0" borderId="0" xfId="2" applyFont="1"/>
    <xf numFmtId="0" fontId="11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8" fillId="8" borderId="0" xfId="0" applyFont="1" applyFill="1" applyAlignment="1"/>
  </cellXfs>
  <cellStyles count="4">
    <cellStyle name="Dziesiętny" xfId="3" builtinId="3"/>
    <cellStyle name="Normalny" xfId="0" builtinId="0"/>
    <cellStyle name="Normalny 2" xfId="2"/>
    <cellStyle name="Normalny 3" xfId="1"/>
  </cellStyles>
  <dxfs count="6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wmf"/><Relationship Id="rId2" Type="http://schemas.openxmlformats.org/officeDocument/2006/relationships/image" Target="../media/image19.wmf"/><Relationship Id="rId1" Type="http://schemas.openxmlformats.org/officeDocument/2006/relationships/image" Target="../media/image18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wmf"/><Relationship Id="rId1" Type="http://schemas.openxmlformats.org/officeDocument/2006/relationships/image" Target="../media/image1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w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wmf"/><Relationship Id="rId2" Type="http://schemas.openxmlformats.org/officeDocument/2006/relationships/image" Target="../media/image14.wmf"/><Relationship Id="rId1" Type="http://schemas.openxmlformats.org/officeDocument/2006/relationships/image" Target="../media/image13.wmf"/><Relationship Id="rId4" Type="http://schemas.openxmlformats.org/officeDocument/2006/relationships/image" Target="../media/image16.w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wmf"/><Relationship Id="rId1" Type="http://schemas.openxmlformats.org/officeDocument/2006/relationships/image" Target="../media/image13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1895475</xdr:colOff>
          <xdr:row>4</xdr:row>
          <xdr:rowOff>152400</xdr:rowOff>
        </xdr:from>
        <xdr:to>
          <xdr:col>13</xdr:col>
          <xdr:colOff>552450</xdr:colOff>
          <xdr:row>8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22</xdr:row>
          <xdr:rowOff>104775</xdr:rowOff>
        </xdr:from>
        <xdr:to>
          <xdr:col>7</xdr:col>
          <xdr:colOff>628650</xdr:colOff>
          <xdr:row>25</xdr:row>
          <xdr:rowOff>133350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1943100</xdr:colOff>
          <xdr:row>13</xdr:row>
          <xdr:rowOff>0</xdr:rowOff>
        </xdr:from>
        <xdr:to>
          <xdr:col>12</xdr:col>
          <xdr:colOff>19050</xdr:colOff>
          <xdr:row>13</xdr:row>
          <xdr:rowOff>180975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1943100</xdr:colOff>
          <xdr:row>8</xdr:row>
          <xdr:rowOff>180975</xdr:rowOff>
        </xdr:from>
        <xdr:to>
          <xdr:col>13</xdr:col>
          <xdr:colOff>28575</xdr:colOff>
          <xdr:row>12</xdr:row>
          <xdr:rowOff>57150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274637</xdr:colOff>
      <xdr:row>59</xdr:row>
      <xdr:rowOff>120772</xdr:rowOff>
    </xdr:from>
    <xdr:to>
      <xdr:col>10</xdr:col>
      <xdr:colOff>683845</xdr:colOff>
      <xdr:row>65</xdr:row>
      <xdr:rowOff>158749</xdr:rowOff>
    </xdr:to>
    <xdr:pic>
      <xdr:nvPicPr>
        <xdr:cNvPr id="15" name="Obraz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252" y="11733945"/>
          <a:ext cx="2692766" cy="121028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9</xdr:col>
      <xdr:colOff>368910</xdr:colOff>
      <xdr:row>1</xdr:row>
      <xdr:rowOff>59043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pole tekstowe 6"/>
            <xdr:cNvSpPr txBox="1"/>
          </xdr:nvSpPr>
          <xdr:spPr>
            <a:xfrm>
              <a:off x="7244006" y="327697"/>
              <a:ext cx="914400" cy="264560"/>
            </a:xfrm>
            <a:prstGeom prst="rect">
              <a:avLst/>
            </a:prstGeom>
            <a:solidFill>
              <a:srgbClr val="92D05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0 </m:t>
                        </m:r>
                      </m:sub>
                    </m:sSub>
                    <m:r>
                      <a:rPr lang="pl-PL" sz="1100" b="0" i="1">
                        <a:latin typeface="Cambria Math"/>
                      </a:rPr>
                      <m:t>:</m:t>
                    </m:r>
                    <m:r>
                      <a:rPr lang="pl-PL" sz="1100" b="0" i="1">
                        <a:latin typeface="Cambria Math"/>
                      </a:rPr>
                      <m:t>𝐸𝑋</m:t>
                    </m:r>
                    <m:r>
                      <a:rPr lang="pl-PL" sz="1100" b="0" i="1">
                        <a:latin typeface="Cambria Math"/>
                      </a:rPr>
                      <m:t>=4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7" name="pole tekstowe 6"/>
            <xdr:cNvSpPr txBox="1"/>
          </xdr:nvSpPr>
          <xdr:spPr>
            <a:xfrm>
              <a:off x="7244006" y="327697"/>
              <a:ext cx="914400" cy="264560"/>
            </a:xfrm>
            <a:prstGeom prst="rect">
              <a:avLst/>
            </a:prstGeom>
            <a:solidFill>
              <a:srgbClr val="92D05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𝐻_(0 ):𝐸𝑋=4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9</xdr:col>
      <xdr:colOff>340212</xdr:colOff>
      <xdr:row>4</xdr:row>
      <xdr:rowOff>6533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/>
            <xdr:cNvSpPr txBox="1"/>
          </xdr:nvSpPr>
          <xdr:spPr>
            <a:xfrm>
              <a:off x="7215308" y="922398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pl-PL" sz="1100" b="0" i="1">
                        <a:latin typeface="Cambria Math"/>
                      </a:rPr>
                      <m:t>:</m:t>
                    </m:r>
                    <m:r>
                      <a:rPr lang="pl-PL" sz="1100" b="0" i="1">
                        <a:latin typeface="Cambria Math"/>
                      </a:rPr>
                      <m:t>𝐸𝑋</m:t>
                    </m:r>
                    <m:r>
                      <a:rPr lang="pl-PL" sz="1100" b="0" i="1">
                        <a:latin typeface="Cambria Math"/>
                      </a:rPr>
                      <m:t> ≠4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8" name="pole tekstowe 7"/>
            <xdr:cNvSpPr txBox="1"/>
          </xdr:nvSpPr>
          <xdr:spPr>
            <a:xfrm>
              <a:off x="7215308" y="922398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𝐻_1:𝐸𝑋 ≠4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9</xdr:col>
      <xdr:colOff>328001</xdr:colOff>
      <xdr:row>8</xdr:row>
      <xdr:rowOff>41944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pole tekstowe 11"/>
            <xdr:cNvSpPr txBox="1"/>
          </xdr:nvSpPr>
          <xdr:spPr>
            <a:xfrm>
              <a:off x="7203097" y="1824829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pl-PL" sz="1100" b="0" i="1">
                        <a:latin typeface="Cambria Math"/>
                      </a:rPr>
                      <m:t>:</m:t>
                    </m:r>
                    <m:r>
                      <a:rPr lang="pl-PL" sz="1100" b="0" i="1">
                        <a:latin typeface="Cambria Math"/>
                      </a:rPr>
                      <m:t>𝐸𝑋</m:t>
                    </m:r>
                    <m:r>
                      <a:rPr lang="pl-PL" sz="1100" b="0" i="1">
                        <a:latin typeface="Cambria Math"/>
                      </a:rPr>
                      <m:t>&lt;4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2" name="pole tekstowe 11"/>
            <xdr:cNvSpPr txBox="1"/>
          </xdr:nvSpPr>
          <xdr:spPr>
            <a:xfrm>
              <a:off x="7203097" y="1824829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𝐻_1:𝐸𝑋&lt;4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11</xdr:col>
      <xdr:colOff>293077</xdr:colOff>
      <xdr:row>41</xdr:row>
      <xdr:rowOff>16036</xdr:rowOff>
    </xdr:from>
    <xdr:to>
      <xdr:col>16</xdr:col>
      <xdr:colOff>24422</xdr:colOff>
      <xdr:row>55</xdr:row>
      <xdr:rowOff>146756</xdr:rowOff>
    </xdr:to>
    <xdr:pic>
      <xdr:nvPicPr>
        <xdr:cNvPr id="27" name="Obraz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2885" y="8771709"/>
          <a:ext cx="2784230" cy="2866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356088</xdr:colOff>
      <xdr:row>12</xdr:row>
      <xdr:rowOff>52755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pole tekstowe 29"/>
            <xdr:cNvSpPr txBox="1"/>
          </xdr:nvSpPr>
          <xdr:spPr>
            <a:xfrm>
              <a:off x="7231184" y="2641601"/>
              <a:ext cx="914400" cy="264560"/>
            </a:xfrm>
            <a:prstGeom prst="rect">
              <a:avLst/>
            </a:prstGeom>
            <a:solidFill>
              <a:srgbClr val="92D05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0 </m:t>
                        </m:r>
                      </m:sub>
                    </m:sSub>
                    <m:r>
                      <a:rPr lang="pl-PL" sz="1100" b="0" i="1">
                        <a:latin typeface="Cambria Math"/>
                      </a:rPr>
                      <m:t>:</m:t>
                    </m:r>
                    <m:r>
                      <a:rPr lang="pl-PL" sz="1100" b="0" i="1">
                        <a:latin typeface="Cambria Math"/>
                      </a:rPr>
                      <m:t>𝐸𝑋</m:t>
                    </m:r>
                    <m:r>
                      <a:rPr lang="pl-PL" sz="1100" b="0" i="1">
                        <a:latin typeface="Cambria Math"/>
                      </a:rPr>
                      <m:t>=4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0" name="pole tekstowe 29"/>
            <xdr:cNvSpPr txBox="1"/>
          </xdr:nvSpPr>
          <xdr:spPr>
            <a:xfrm>
              <a:off x="7231184" y="2641601"/>
              <a:ext cx="914400" cy="264560"/>
            </a:xfrm>
            <a:prstGeom prst="rect">
              <a:avLst/>
            </a:prstGeom>
            <a:solidFill>
              <a:srgbClr val="92D05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𝐻_(0 ):𝐸𝑋=4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9</xdr:col>
      <xdr:colOff>317500</xdr:colOff>
      <xdr:row>14</xdr:row>
      <xdr:rowOff>232019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pole tekstowe 31"/>
            <xdr:cNvSpPr txBox="1"/>
          </xdr:nvSpPr>
          <xdr:spPr>
            <a:xfrm>
              <a:off x="7082692" y="3150577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pl-PL" sz="1100" b="0" i="1">
                        <a:latin typeface="Cambria Math"/>
                      </a:rPr>
                      <m:t>:</m:t>
                    </m:r>
                    <m:r>
                      <a:rPr lang="pl-PL" sz="1100" b="0" i="1">
                        <a:latin typeface="Cambria Math"/>
                      </a:rPr>
                      <m:t>𝐸𝑋</m:t>
                    </m:r>
                    <m:r>
                      <a:rPr lang="pl-PL" sz="1100" b="0" i="1">
                        <a:latin typeface="Cambria Math"/>
                      </a:rPr>
                      <m:t> ≠4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2" name="pole tekstowe 31"/>
            <xdr:cNvSpPr txBox="1"/>
          </xdr:nvSpPr>
          <xdr:spPr>
            <a:xfrm>
              <a:off x="7082692" y="3150577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𝐻_1:𝐸𝑋 ≠4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10</xdr:col>
      <xdr:colOff>2276230</xdr:colOff>
      <xdr:row>58</xdr:row>
      <xdr:rowOff>63502</xdr:rowOff>
    </xdr:from>
    <xdr:to>
      <xdr:col>16</xdr:col>
      <xdr:colOff>362242</xdr:colOff>
      <xdr:row>65</xdr:row>
      <xdr:rowOff>122115</xdr:rowOff>
    </xdr:to>
    <xdr:pic>
      <xdr:nvPicPr>
        <xdr:cNvPr id="33" name="Obraz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6999" y="11517925"/>
          <a:ext cx="3507935" cy="1426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341923</xdr:colOff>
      <xdr:row>19</xdr:row>
      <xdr:rowOff>146537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pole tekstowe 34"/>
            <xdr:cNvSpPr txBox="1"/>
          </xdr:nvSpPr>
          <xdr:spPr>
            <a:xfrm>
              <a:off x="7217019" y="4237402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pl-PL" sz="1100" b="0" i="1">
                        <a:latin typeface="Cambria Math"/>
                      </a:rPr>
                      <m:t>:</m:t>
                    </m:r>
                    <m:r>
                      <a:rPr lang="pl-PL" sz="1100" b="0" i="1">
                        <a:latin typeface="Cambria Math"/>
                      </a:rPr>
                      <m:t>𝐸𝑋</m:t>
                    </m:r>
                    <m:r>
                      <a:rPr lang="pl-PL" sz="1100" b="0" i="1">
                        <a:latin typeface="Cambria Math"/>
                      </a:rPr>
                      <m:t>&lt;4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5" name="pole tekstowe 34"/>
            <xdr:cNvSpPr txBox="1"/>
          </xdr:nvSpPr>
          <xdr:spPr>
            <a:xfrm>
              <a:off x="7217019" y="4237402"/>
              <a:ext cx="914400" cy="26456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𝐻_1:𝐸𝑋&lt;4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0</xdr:col>
      <xdr:colOff>1920142</xdr:colOff>
      <xdr:row>40</xdr:row>
      <xdr:rowOff>60078</xdr:rowOff>
    </xdr:from>
    <xdr:to>
      <xdr:col>5</xdr:col>
      <xdr:colOff>92826</xdr:colOff>
      <xdr:row>54</xdr:row>
      <xdr:rowOff>85478</xdr:rowOff>
    </xdr:to>
    <xdr:pic>
      <xdr:nvPicPr>
        <xdr:cNvPr id="37" name="Obraz 3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142" y="8657001"/>
          <a:ext cx="3045088" cy="2760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183175</xdr:colOff>
      <xdr:row>40</xdr:row>
      <xdr:rowOff>89879</xdr:rowOff>
    </xdr:from>
    <xdr:to>
      <xdr:col>10</xdr:col>
      <xdr:colOff>1144762</xdr:colOff>
      <xdr:row>55</xdr:row>
      <xdr:rowOff>24423</xdr:rowOff>
    </xdr:to>
    <xdr:pic>
      <xdr:nvPicPr>
        <xdr:cNvPr id="39" name="Obraz 3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2790" y="8686802"/>
          <a:ext cx="3245145" cy="2865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1953847</xdr:colOff>
      <xdr:row>58</xdr:row>
      <xdr:rowOff>97692</xdr:rowOff>
    </xdr:from>
    <xdr:to>
      <xdr:col>4</xdr:col>
      <xdr:colOff>1233366</xdr:colOff>
      <xdr:row>65</xdr:row>
      <xdr:rowOff>95136</xdr:rowOff>
    </xdr:to>
    <xdr:pic>
      <xdr:nvPicPr>
        <xdr:cNvPr id="23" name="Obraz 22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847" y="11552115"/>
          <a:ext cx="2759807" cy="13651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371475</xdr:colOff>
          <xdr:row>0</xdr:row>
          <xdr:rowOff>257175</xdr:rowOff>
        </xdr:from>
        <xdr:to>
          <xdr:col>11</xdr:col>
          <xdr:colOff>476250</xdr:colOff>
          <xdr:row>5</xdr:row>
          <xdr:rowOff>257175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428625</xdr:colOff>
          <xdr:row>9</xdr:row>
          <xdr:rowOff>95250</xdr:rowOff>
        </xdr:from>
        <xdr:to>
          <xdr:col>32</xdr:col>
          <xdr:colOff>95250</xdr:colOff>
          <xdr:row>13</xdr:row>
          <xdr:rowOff>161925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10</xdr:row>
          <xdr:rowOff>28575</xdr:rowOff>
        </xdr:from>
        <xdr:to>
          <xdr:col>11</xdr:col>
          <xdr:colOff>104775</xdr:colOff>
          <xdr:row>14</xdr:row>
          <xdr:rowOff>104775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8</xdr:col>
      <xdr:colOff>347753</xdr:colOff>
      <xdr:row>6</xdr:row>
      <xdr:rowOff>88472</xdr:rowOff>
    </xdr:from>
    <xdr:ext cx="1524000" cy="6408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/>
            <xdr:cNvSpPr txBox="1"/>
          </xdr:nvSpPr>
          <xdr:spPr>
            <a:xfrm>
              <a:off x="6868715" y="1487914"/>
              <a:ext cx="1524000" cy="6408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l-PL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pl-PL" sz="1800" b="0" i="1">
                            <a:latin typeface="Cambria Math"/>
                          </a:rPr>
                          <m:t>𝑤</m:t>
                        </m:r>
                      </m:e>
                    </m:acc>
                    <m:r>
                      <a:rPr lang="pl-PL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8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l-PL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pl-PL" sz="1800" b="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pl-PL" sz="18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pl-PL" sz="18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pl-PL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pl-PL" sz="1800" b="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pl-PL" sz="18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l-PL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pl-PL" sz="18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pl-PL" sz="18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pl-PL" sz="18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pl-PL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pl-PL" sz="18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pl-PL" sz="18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pl-PL" sz="1800"/>
            </a:p>
          </xdr:txBody>
        </xdr:sp>
      </mc:Choice>
      <mc:Fallback xmlns="">
        <xdr:sp macro="" textlink="">
          <xdr:nvSpPr>
            <xdr:cNvPr id="4" name="pole tekstowe 3"/>
            <xdr:cNvSpPr txBox="1"/>
          </xdr:nvSpPr>
          <xdr:spPr>
            <a:xfrm>
              <a:off x="6868715" y="1487914"/>
              <a:ext cx="1524000" cy="6408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800" b="0" i="0">
                  <a:latin typeface="Cambria Math"/>
                </a:rPr>
                <a:t>𝑤 ̅=(𝑛_1+𝑛_2)/(𝑁_1+𝑁_2 )</a:t>
              </a:r>
              <a:endParaRPr lang="pl-PL" sz="1800"/>
            </a:p>
          </xdr:txBody>
        </xdr:sp>
      </mc:Fallback>
    </mc:AlternateContent>
    <xdr:clientData/>
  </xdr:oneCellAnchor>
  <xdr:oneCellAnchor>
    <xdr:from>
      <xdr:col>0</xdr:col>
      <xdr:colOff>329528</xdr:colOff>
      <xdr:row>9</xdr:row>
      <xdr:rowOff>175892</xdr:rowOff>
    </xdr:from>
    <xdr:ext cx="64174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/>
            <xdr:cNvSpPr txBox="1"/>
          </xdr:nvSpPr>
          <xdr:spPr>
            <a:xfrm>
              <a:off x="329528" y="2242084"/>
              <a:ext cx="64174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l-PL" sz="1100" i="1">
                            <a:latin typeface="Cambria Math"/>
                          </a:rPr>
                        </m:ctrlPr>
                      </m:accPr>
                      <m:e>
                        <m:r>
                          <a:rPr lang="pl-PL" sz="1100" b="0" i="1">
                            <a:latin typeface="Cambria Math"/>
                          </a:rPr>
                          <m:t>𝑤</m:t>
                        </m:r>
                      </m:e>
                    </m:acc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5" name="pole tekstowe 4"/>
            <xdr:cNvSpPr txBox="1"/>
          </xdr:nvSpPr>
          <xdr:spPr>
            <a:xfrm>
              <a:off x="329528" y="2242084"/>
              <a:ext cx="64174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𝑤 ̅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0</xdr:col>
      <xdr:colOff>313043</xdr:colOff>
      <xdr:row>10</xdr:row>
      <xdr:rowOff>188255</xdr:rowOff>
    </xdr:from>
    <xdr:ext cx="659606" cy="2674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/>
            <xdr:cNvSpPr txBox="1"/>
          </xdr:nvSpPr>
          <xdr:spPr>
            <a:xfrm>
              <a:off x="313043" y="2452274"/>
              <a:ext cx="659606" cy="2674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l-PL" sz="1100" i="1">
                            <a:latin typeface="Cambria Math"/>
                          </a:rPr>
                        </m:ctrlPr>
                      </m:accPr>
                      <m:e>
                        <m:r>
                          <a:rPr lang="pl-PL" sz="1100" b="0" i="1">
                            <a:latin typeface="Cambria Math"/>
                          </a:rPr>
                          <m:t>𝑁</m:t>
                        </m:r>
                      </m:e>
                    </m:acc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6" name="pole tekstowe 5"/>
            <xdr:cNvSpPr txBox="1"/>
          </xdr:nvSpPr>
          <xdr:spPr>
            <a:xfrm>
              <a:off x="313043" y="2452274"/>
              <a:ext cx="659606" cy="2674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100" b="0" i="0">
                  <a:latin typeface="Cambria Math"/>
                </a:rPr>
                <a:t>𝑁 ̅</a:t>
              </a:r>
              <a:endParaRPr lang="pl-PL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</xdr:row>
          <xdr:rowOff>161925</xdr:rowOff>
        </xdr:from>
        <xdr:to>
          <xdr:col>9</xdr:col>
          <xdr:colOff>190500</xdr:colOff>
          <xdr:row>7</xdr:row>
          <xdr:rowOff>47625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4</xdr:row>
          <xdr:rowOff>142875</xdr:rowOff>
        </xdr:from>
        <xdr:to>
          <xdr:col>13</xdr:col>
          <xdr:colOff>47625</xdr:colOff>
          <xdr:row>8</xdr:row>
          <xdr:rowOff>76200</xdr:rowOff>
        </xdr:to>
        <xdr:sp macro="" textlink="">
          <xdr:nvSpPr>
            <xdr:cNvPr id="13320" name="Object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8</xdr:row>
          <xdr:rowOff>180975</xdr:rowOff>
        </xdr:from>
        <xdr:to>
          <xdr:col>13</xdr:col>
          <xdr:colOff>219075</xdr:colOff>
          <xdr:row>11</xdr:row>
          <xdr:rowOff>180975</xdr:rowOff>
        </xdr:to>
        <xdr:sp macro="" textlink="">
          <xdr:nvSpPr>
            <xdr:cNvPr id="13321" name="Object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552450</xdr:colOff>
          <xdr:row>3</xdr:row>
          <xdr:rowOff>19050</xdr:rowOff>
        </xdr:from>
        <xdr:to>
          <xdr:col>14</xdr:col>
          <xdr:colOff>200025</xdr:colOff>
          <xdr:row>6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4</xdr:row>
          <xdr:rowOff>85725</xdr:rowOff>
        </xdr:from>
        <xdr:to>
          <xdr:col>19</xdr:col>
          <xdr:colOff>38100</xdr:colOff>
          <xdr:row>5</xdr:row>
          <xdr:rowOff>9525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</xdr:col>
      <xdr:colOff>28575</xdr:colOff>
      <xdr:row>5</xdr:row>
      <xdr:rowOff>195262</xdr:rowOff>
    </xdr:from>
    <xdr:ext cx="914400" cy="267702"/>
    <xdr:sp macro="" textlink="">
      <xdr:nvSpPr>
        <xdr:cNvPr id="2" name="pole tekstowe 1"/>
        <xdr:cNvSpPr txBox="1"/>
      </xdr:nvSpPr>
      <xdr:spPr>
        <a:xfrm>
          <a:off x="1771650" y="1338262"/>
          <a:ext cx="914400" cy="267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952500</xdr:colOff>
          <xdr:row>24</xdr:row>
          <xdr:rowOff>9525</xdr:rowOff>
        </xdr:from>
        <xdr:to>
          <xdr:col>9</xdr:col>
          <xdr:colOff>247650</xdr:colOff>
          <xdr:row>30</xdr:row>
          <xdr:rowOff>47625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3</xdr:row>
          <xdr:rowOff>76200</xdr:rowOff>
        </xdr:from>
        <xdr:to>
          <xdr:col>13</xdr:col>
          <xdr:colOff>85725</xdr:colOff>
          <xdr:row>8</xdr:row>
          <xdr:rowOff>19050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5</xdr:row>
          <xdr:rowOff>38100</xdr:rowOff>
        </xdr:from>
        <xdr:to>
          <xdr:col>22</xdr:col>
          <xdr:colOff>504825</xdr:colOff>
          <xdr:row>7</xdr:row>
          <xdr:rowOff>161925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9</xdr:row>
          <xdr:rowOff>0</xdr:rowOff>
        </xdr:from>
        <xdr:to>
          <xdr:col>22</xdr:col>
          <xdr:colOff>85725</xdr:colOff>
          <xdr:row>10</xdr:row>
          <xdr:rowOff>19050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11</xdr:row>
          <xdr:rowOff>0</xdr:rowOff>
        </xdr:from>
        <xdr:to>
          <xdr:col>22</xdr:col>
          <xdr:colOff>123825</xdr:colOff>
          <xdr:row>12</xdr:row>
          <xdr:rowOff>19050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304800</xdr:colOff>
          <xdr:row>11</xdr:row>
          <xdr:rowOff>19050</xdr:rowOff>
        </xdr:from>
        <xdr:to>
          <xdr:col>15</xdr:col>
          <xdr:colOff>238125</xdr:colOff>
          <xdr:row>15</xdr:row>
          <xdr:rowOff>66675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18</xdr:row>
          <xdr:rowOff>142875</xdr:rowOff>
        </xdr:from>
        <xdr:to>
          <xdr:col>15</xdr:col>
          <xdr:colOff>514350</xdr:colOff>
          <xdr:row>21</xdr:row>
          <xdr:rowOff>76200</xdr:rowOff>
        </xdr:to>
        <xdr:sp macro="" textlink="">
          <xdr:nvSpPr>
            <xdr:cNvPr id="23555" name="Object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219075</xdr:colOff>
          <xdr:row>0</xdr:row>
          <xdr:rowOff>171450</xdr:rowOff>
        </xdr:from>
        <xdr:to>
          <xdr:col>13</xdr:col>
          <xdr:colOff>142875</xdr:colOff>
          <xdr:row>5</xdr:row>
          <xdr:rowOff>85725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</xdr:row>
          <xdr:rowOff>38100</xdr:rowOff>
        </xdr:from>
        <xdr:to>
          <xdr:col>13</xdr:col>
          <xdr:colOff>571500</xdr:colOff>
          <xdr:row>9</xdr:row>
          <xdr:rowOff>9525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7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omments" Target="../comments2.xml"/><Relationship Id="rId4" Type="http://schemas.openxmlformats.org/officeDocument/2006/relationships/image" Target="../media/image17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8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7.wmf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wmf"/><Relationship Id="rId3" Type="http://schemas.openxmlformats.org/officeDocument/2006/relationships/oleObject" Target="../embeddings/oleObject19.bin"/><Relationship Id="rId7" Type="http://schemas.openxmlformats.org/officeDocument/2006/relationships/oleObject" Target="../embeddings/oleObject21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6" Type="http://schemas.openxmlformats.org/officeDocument/2006/relationships/image" Target="../media/image19.wmf"/><Relationship Id="rId5" Type="http://schemas.openxmlformats.org/officeDocument/2006/relationships/oleObject" Target="../embeddings/oleObject20.bin"/><Relationship Id="rId4" Type="http://schemas.openxmlformats.org/officeDocument/2006/relationships/image" Target="../media/image18.wmf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w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2.wmf"/><Relationship Id="rId5" Type="http://schemas.openxmlformats.org/officeDocument/2006/relationships/oleObject" Target="../embeddings/oleObject9.bin"/><Relationship Id="rId4" Type="http://schemas.openxmlformats.org/officeDocument/2006/relationships/image" Target="../media/image1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1.w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6.vml"/><Relationship Id="rId7" Type="http://schemas.openxmlformats.org/officeDocument/2006/relationships/image" Target="../media/image14.w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11" Type="http://schemas.openxmlformats.org/officeDocument/2006/relationships/image" Target="../media/image16.wmf"/><Relationship Id="rId5" Type="http://schemas.openxmlformats.org/officeDocument/2006/relationships/image" Target="../media/image13.wmf"/><Relationship Id="rId10" Type="http://schemas.openxmlformats.org/officeDocument/2006/relationships/oleObject" Target="../embeddings/oleObject14.bin"/><Relationship Id="rId4" Type="http://schemas.openxmlformats.org/officeDocument/2006/relationships/oleObject" Target="../embeddings/oleObject11.bin"/><Relationship Id="rId9" Type="http://schemas.openxmlformats.org/officeDocument/2006/relationships/image" Target="../media/image15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w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13.wmf"/><Relationship Id="rId4" Type="http://schemas.openxmlformats.org/officeDocument/2006/relationships/oleObject" Target="../embeddings/oleObject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zoomScale="78" zoomScaleNormal="78" workbookViewId="0">
      <selection activeCell="Q24" sqref="Q24"/>
    </sheetView>
  </sheetViews>
  <sheetFormatPr defaultRowHeight="15"/>
  <cols>
    <col min="1" max="1" width="30" style="9" customWidth="1"/>
    <col min="2" max="2" width="9.42578125" style="142" customWidth="1"/>
    <col min="3" max="3" width="7.5703125" style="9" bestFit="1" customWidth="1"/>
    <col min="4" max="4" width="5.28515625" style="9" bestFit="1" customWidth="1"/>
    <col min="5" max="5" width="20.85546875" style="9" customWidth="1"/>
    <col min="6" max="6" width="7.5703125" style="9" bestFit="1" customWidth="1"/>
    <col min="7" max="7" width="3.140625" style="9" bestFit="1" customWidth="1"/>
    <col min="8" max="8" width="10.28515625" style="9" customWidth="1"/>
    <col min="9" max="9" width="9.140625" style="9"/>
    <col min="10" max="10" width="25.140625" style="9" customWidth="1"/>
    <col min="11" max="11" width="35.5703125" style="9" customWidth="1"/>
    <col min="12" max="16" width="9.140625" style="9"/>
    <col min="17" max="17" width="31.85546875" style="9" customWidth="1"/>
    <col min="18" max="20" width="9.140625" style="9"/>
    <col min="21" max="21" width="19.42578125" style="9" bestFit="1" customWidth="1"/>
    <col min="22" max="16384" width="9.140625" style="9"/>
  </cols>
  <sheetData>
    <row r="1" spans="1:19" s="7" customFormat="1" ht="21">
      <c r="A1" s="7" t="s">
        <v>417</v>
      </c>
      <c r="B1" s="141"/>
    </row>
    <row r="2" spans="1:19">
      <c r="A2" s="8"/>
    </row>
    <row r="3" spans="1:19" ht="15.75" thickBot="1">
      <c r="A3" s="9" t="s">
        <v>17</v>
      </c>
    </row>
    <row r="4" spans="1:19" s="8" customFormat="1" ht="20.25" thickBot="1">
      <c r="A4" s="10" t="s">
        <v>414</v>
      </c>
      <c r="B4" s="143">
        <v>4</v>
      </c>
      <c r="D4" s="11" t="s">
        <v>19</v>
      </c>
      <c r="E4" s="12"/>
      <c r="F4" s="9"/>
      <c r="H4" s="11" t="s">
        <v>418</v>
      </c>
      <c r="I4" s="71"/>
    </row>
    <row r="5" spans="1:19" s="8" customFormat="1" ht="15.75" thickBot="1">
      <c r="A5" s="160" t="s">
        <v>416</v>
      </c>
      <c r="B5" s="161"/>
      <c r="D5" s="11"/>
      <c r="E5" s="61"/>
    </row>
    <row r="6" spans="1:19" s="8" customFormat="1" ht="16.5" thickBot="1">
      <c r="A6" s="13" t="s">
        <v>415</v>
      </c>
      <c r="B6" s="144">
        <v>3.6</v>
      </c>
      <c r="D6" s="11"/>
      <c r="F6" s="16" t="s">
        <v>24</v>
      </c>
      <c r="G6" s="17" t="s">
        <v>22</v>
      </c>
      <c r="H6" s="64">
        <f>_xlfn.T.DIST.2T(ABS(E4),B9)</f>
        <v>1</v>
      </c>
      <c r="K6" s="60" t="s">
        <v>412</v>
      </c>
      <c r="R6" s="116"/>
      <c r="S6" s="9"/>
    </row>
    <row r="7" spans="1:19" s="8" customFormat="1" ht="16.5" customHeight="1" thickBot="1">
      <c r="A7" s="15" t="s">
        <v>20</v>
      </c>
      <c r="B7" s="145">
        <v>0.5</v>
      </c>
      <c r="K7" s="9"/>
      <c r="R7" s="9"/>
      <c r="S7" s="9"/>
    </row>
    <row r="8" spans="1:19" s="8" customFormat="1" ht="20.25" thickBot="1">
      <c r="A8" s="15" t="s">
        <v>23</v>
      </c>
      <c r="B8" s="145">
        <v>4</v>
      </c>
      <c r="C8" s="18"/>
      <c r="D8" s="19"/>
      <c r="E8" s="20"/>
      <c r="F8" s="63"/>
      <c r="H8" s="11" t="s">
        <v>418</v>
      </c>
      <c r="I8" s="71"/>
      <c r="K8" s="9"/>
      <c r="R8" s="9"/>
      <c r="S8" s="9"/>
    </row>
    <row r="9" spans="1:19" ht="16.5" thickBot="1">
      <c r="A9" s="66" t="s">
        <v>421</v>
      </c>
      <c r="B9" s="146">
        <f>B8-1</f>
        <v>3</v>
      </c>
      <c r="F9" s="62"/>
      <c r="K9" s="8"/>
    </row>
    <row r="10" spans="1:19" ht="16.5" thickBot="1">
      <c r="A10" s="67" t="s">
        <v>420</v>
      </c>
      <c r="B10" s="147">
        <v>0.05</v>
      </c>
      <c r="C10" s="9">
        <v>0.01</v>
      </c>
      <c r="E10" s="21"/>
      <c r="F10" s="16" t="s">
        <v>21</v>
      </c>
      <c r="G10" s="17" t="s">
        <v>22</v>
      </c>
      <c r="H10" s="64">
        <f>_xlfn.T.DIST(E4,B9,TRUE)</f>
        <v>0.5</v>
      </c>
      <c r="K10" s="8"/>
      <c r="R10" s="116"/>
      <c r="S10" s="8"/>
    </row>
    <row r="11" spans="1:19">
      <c r="K11" s="60" t="s">
        <v>413</v>
      </c>
    </row>
    <row r="12" spans="1:19" ht="15.75" customHeight="1">
      <c r="F12" s="8"/>
      <c r="H12" s="110">
        <f>TDIST(ABS(E4),B9,1)</f>
        <v>0.5</v>
      </c>
    </row>
    <row r="13" spans="1:19">
      <c r="F13" s="8"/>
    </row>
    <row r="14" spans="1:19" ht="15.75" thickBot="1">
      <c r="A14" s="9" t="s">
        <v>25</v>
      </c>
      <c r="F14" s="8"/>
    </row>
    <row r="15" spans="1:19" ht="20.25" thickBot="1">
      <c r="A15" s="10" t="s">
        <v>18</v>
      </c>
      <c r="B15" s="143">
        <v>4</v>
      </c>
      <c r="D15" s="11" t="s">
        <v>26</v>
      </c>
      <c r="E15" s="12"/>
      <c r="F15" s="8"/>
      <c r="H15" s="11" t="s">
        <v>419</v>
      </c>
      <c r="I15" s="71"/>
      <c r="J15" s="111"/>
    </row>
    <row r="16" spans="1:19" ht="15.75" thickBot="1">
      <c r="A16" s="13" t="s">
        <v>415</v>
      </c>
      <c r="B16" s="144">
        <v>3.6</v>
      </c>
      <c r="F16" s="8"/>
      <c r="I16" s="111"/>
      <c r="K16" s="60" t="s">
        <v>412</v>
      </c>
    </row>
    <row r="17" spans="1:22" ht="16.5" thickBot="1">
      <c r="A17" s="15" t="s">
        <v>20</v>
      </c>
      <c r="B17" s="145">
        <v>0.5</v>
      </c>
      <c r="F17" s="16" t="s">
        <v>24</v>
      </c>
      <c r="G17" s="17" t="s">
        <v>22</v>
      </c>
      <c r="H17" s="64">
        <f>2*(_xlfn.NORM.S.DIST(E15,TRUE))</f>
        <v>1</v>
      </c>
    </row>
    <row r="18" spans="1:22" ht="15.75" thickBot="1">
      <c r="A18" s="15" t="s">
        <v>23</v>
      </c>
      <c r="B18" s="145">
        <v>83</v>
      </c>
      <c r="H18" s="112"/>
    </row>
    <row r="19" spans="1:22" s="8" customFormat="1" ht="20.25" thickBot="1">
      <c r="A19" s="67" t="s">
        <v>420</v>
      </c>
      <c r="B19" s="147">
        <v>0.05</v>
      </c>
      <c r="F19" s="9"/>
      <c r="H19" s="11" t="s">
        <v>419</v>
      </c>
      <c r="I19" s="71"/>
    </row>
    <row r="20" spans="1:22" s="8" customFormat="1" ht="15.75" thickBot="1">
      <c r="B20" s="142">
        <v>0.01</v>
      </c>
      <c r="D20" s="11"/>
      <c r="E20" s="14"/>
      <c r="Q20" s="9"/>
    </row>
    <row r="21" spans="1:22" s="8" customFormat="1" ht="16.5" thickBot="1">
      <c r="B21" s="142"/>
      <c r="E21" s="65"/>
      <c r="F21" s="16" t="s">
        <v>21</v>
      </c>
      <c r="G21" s="17" t="s">
        <v>22</v>
      </c>
      <c r="H21" s="64">
        <f>_xlfn.NORM.S.DIST(E15,TRUE)</f>
        <v>0.5</v>
      </c>
      <c r="K21" s="60" t="s">
        <v>413</v>
      </c>
    </row>
    <row r="22" spans="1:22" s="8" customFormat="1">
      <c r="B22" s="142"/>
      <c r="C22" s="18"/>
      <c r="D22" s="19"/>
      <c r="E22" s="65"/>
      <c r="F22" s="63"/>
    </row>
    <row r="23" spans="1:22">
      <c r="A23" s="18"/>
      <c r="B23" s="148"/>
      <c r="E23" s="65"/>
      <c r="F23" s="62"/>
      <c r="U23" s="8"/>
      <c r="V23" s="8"/>
    </row>
    <row r="24" spans="1:22" ht="15" customHeight="1">
      <c r="U24" s="8"/>
      <c r="V24" s="8"/>
    </row>
    <row r="25" spans="1:22">
      <c r="U25" s="8"/>
      <c r="V25" s="8"/>
    </row>
    <row r="26" spans="1:22">
      <c r="U26" s="8"/>
      <c r="V26" s="8"/>
    </row>
    <row r="27" spans="1:22">
      <c r="R27" s="8"/>
      <c r="S27" s="8"/>
      <c r="T27" s="8"/>
      <c r="U27" s="8"/>
      <c r="V27" s="8"/>
    </row>
    <row r="28" spans="1:22" ht="15.75" thickBot="1">
      <c r="R28" s="8"/>
      <c r="S28" s="8"/>
      <c r="T28" s="8"/>
      <c r="U28" s="8"/>
      <c r="V28" s="8"/>
    </row>
    <row r="29" spans="1:22" ht="18">
      <c r="C29" s="153" t="s">
        <v>492</v>
      </c>
      <c r="D29" s="149"/>
      <c r="E29" s="130"/>
      <c r="F29" s="130"/>
      <c r="G29" s="130"/>
      <c r="H29" s="130"/>
      <c r="I29" s="130"/>
      <c r="J29" s="130"/>
      <c r="K29" s="130"/>
      <c r="L29" s="130"/>
      <c r="M29" s="155"/>
    </row>
    <row r="30" spans="1:22" ht="18">
      <c r="C30" s="131" t="s">
        <v>489</v>
      </c>
      <c r="D30" s="150"/>
      <c r="E30" s="132"/>
      <c r="F30" s="132"/>
      <c r="G30" s="132"/>
      <c r="H30" s="132"/>
      <c r="I30" s="132"/>
      <c r="J30" s="132"/>
      <c r="K30" s="132"/>
      <c r="L30" s="132"/>
      <c r="M30" s="156"/>
    </row>
    <row r="31" spans="1:22" ht="18">
      <c r="C31" s="133" t="s">
        <v>496</v>
      </c>
      <c r="D31" s="151"/>
      <c r="E31" s="134"/>
      <c r="F31" s="134"/>
      <c r="G31" s="134"/>
      <c r="H31" s="134"/>
      <c r="I31" s="132"/>
      <c r="J31" s="132"/>
      <c r="K31" s="132"/>
      <c r="L31" s="132"/>
      <c r="M31" s="156"/>
    </row>
    <row r="32" spans="1:22" ht="18.75">
      <c r="C32" s="133" t="s">
        <v>494</v>
      </c>
      <c r="D32" s="151"/>
      <c r="E32" s="134"/>
      <c r="F32" s="134"/>
      <c r="G32" s="134"/>
      <c r="H32" s="132"/>
      <c r="I32" s="132"/>
      <c r="J32" s="132"/>
      <c r="K32" s="132"/>
      <c r="L32" s="132"/>
      <c r="M32" s="156"/>
    </row>
    <row r="33" spans="3:13" ht="18.75">
      <c r="C33" s="133" t="s">
        <v>493</v>
      </c>
      <c r="D33" s="151"/>
      <c r="E33" s="134"/>
      <c r="F33" s="134"/>
      <c r="G33" s="134"/>
      <c r="H33" s="134"/>
      <c r="I33" s="134"/>
      <c r="J33" s="132"/>
      <c r="K33" s="132"/>
      <c r="L33" s="132"/>
      <c r="M33" s="156"/>
    </row>
    <row r="34" spans="3:13" ht="18">
      <c r="C34" s="131"/>
      <c r="D34" s="151"/>
      <c r="E34" s="134"/>
      <c r="F34" s="134"/>
      <c r="G34" s="134"/>
      <c r="H34" s="132"/>
      <c r="I34" s="132"/>
      <c r="J34" s="132"/>
      <c r="K34" s="132"/>
      <c r="L34" s="132"/>
      <c r="M34" s="156"/>
    </row>
    <row r="35" spans="3:13" ht="18">
      <c r="C35" s="131"/>
      <c r="D35" s="150"/>
      <c r="E35" s="132"/>
      <c r="F35" s="132"/>
      <c r="G35" s="132"/>
      <c r="H35" s="132"/>
      <c r="I35" s="132"/>
      <c r="J35" s="132"/>
      <c r="K35" s="132"/>
      <c r="L35" s="132"/>
      <c r="M35" s="156"/>
    </row>
    <row r="36" spans="3:13" ht="18">
      <c r="C36" s="131"/>
      <c r="D36" s="150"/>
      <c r="E36" s="132"/>
      <c r="F36" s="132"/>
      <c r="G36" s="132"/>
      <c r="H36" s="132"/>
      <c r="I36" s="132"/>
      <c r="J36" s="132"/>
      <c r="K36" s="132"/>
      <c r="L36" s="132"/>
      <c r="M36" s="156"/>
    </row>
    <row r="37" spans="3:13" ht="18">
      <c r="C37" s="131" t="s">
        <v>413</v>
      </c>
      <c r="D37" s="150"/>
      <c r="E37" s="132"/>
      <c r="F37" s="132"/>
      <c r="G37" s="132"/>
      <c r="H37" s="132"/>
      <c r="I37" s="132"/>
      <c r="J37" s="132"/>
      <c r="K37" s="132"/>
      <c r="L37" s="132"/>
      <c r="M37" s="156"/>
    </row>
    <row r="38" spans="3:13" ht="18">
      <c r="C38" s="133" t="s">
        <v>497</v>
      </c>
      <c r="D38" s="150"/>
      <c r="E38" s="132"/>
      <c r="F38" s="132"/>
      <c r="G38" s="132"/>
      <c r="H38" s="132"/>
      <c r="I38" s="132"/>
      <c r="J38" s="132"/>
      <c r="K38" s="154"/>
      <c r="L38" s="132"/>
      <c r="M38" s="156"/>
    </row>
    <row r="39" spans="3:13" ht="18.75">
      <c r="C39" s="133" t="s">
        <v>495</v>
      </c>
      <c r="D39" s="151"/>
      <c r="E39" s="134"/>
      <c r="F39" s="134"/>
      <c r="G39" s="154"/>
      <c r="H39" s="154"/>
      <c r="I39" s="134"/>
      <c r="J39" s="134" t="s">
        <v>487</v>
      </c>
      <c r="K39" s="154"/>
      <c r="L39" s="134"/>
      <c r="M39" s="135"/>
    </row>
    <row r="40" spans="3:13" ht="18.75" thickBot="1">
      <c r="C40" s="136"/>
      <c r="D40" s="152"/>
      <c r="E40" s="137"/>
      <c r="F40" s="137"/>
      <c r="G40" s="157"/>
      <c r="H40" s="157"/>
      <c r="I40" s="137"/>
      <c r="J40" s="137" t="s">
        <v>488</v>
      </c>
      <c r="K40" s="137"/>
      <c r="L40" s="137"/>
      <c r="M40" s="138"/>
    </row>
  </sheetData>
  <mergeCells count="1">
    <mergeCell ref="A5:B5"/>
  </mergeCells>
  <conditionalFormatting sqref="H6">
    <cfRule type="cellIs" dxfId="62" priority="10" operator="lessThan">
      <formula>0.01</formula>
    </cfRule>
    <cfRule type="cellIs" dxfId="61" priority="11" operator="lessThan">
      <formula>0.05</formula>
    </cfRule>
    <cfRule type="cellIs" dxfId="60" priority="12" operator="greaterThanOrEqual">
      <formula>0.05</formula>
    </cfRule>
  </conditionalFormatting>
  <conditionalFormatting sqref="H10">
    <cfRule type="cellIs" dxfId="59" priority="7" operator="lessThan">
      <formula>0.01</formula>
    </cfRule>
    <cfRule type="cellIs" dxfId="58" priority="8" operator="lessThan">
      <formula>0.05</formula>
    </cfRule>
    <cfRule type="cellIs" dxfId="57" priority="9" operator="greaterThanOrEqual">
      <formula>0.05</formula>
    </cfRule>
  </conditionalFormatting>
  <conditionalFormatting sqref="H21">
    <cfRule type="cellIs" dxfId="56" priority="4" operator="lessThan">
      <formula>0.01</formula>
    </cfRule>
    <cfRule type="cellIs" dxfId="55" priority="5" operator="lessThan">
      <formula>0.05</formula>
    </cfRule>
    <cfRule type="cellIs" dxfId="54" priority="6" operator="greaterThanOrEqual">
      <formula>0.05</formula>
    </cfRule>
  </conditionalFormatting>
  <conditionalFormatting sqref="H17">
    <cfRule type="cellIs" dxfId="53" priority="1" operator="lessThan">
      <formula>0.01</formula>
    </cfRule>
    <cfRule type="cellIs" dxfId="52" priority="2" operator="lessThan">
      <formula>0.05</formula>
    </cfRule>
    <cfRule type="cellIs" dxfId="51" priority="3" operator="greaterThanOrEqual">
      <formula>0.05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10</xdr:col>
                <xdr:colOff>1895475</xdr:colOff>
                <xdr:row>4</xdr:row>
                <xdr:rowOff>152400</xdr:rowOff>
              </from>
              <to>
                <xdr:col>13</xdr:col>
                <xdr:colOff>552450</xdr:colOff>
                <xdr:row>8</xdr:row>
                <xdr:rowOff>19050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29" r:id="rId6">
          <objectPr defaultSize="0" autoPict="0" r:id="rId7">
            <anchor moveWithCells="1" sizeWithCells="1">
              <from>
                <xdr:col>4</xdr:col>
                <xdr:colOff>66675</xdr:colOff>
                <xdr:row>22</xdr:row>
                <xdr:rowOff>104775</xdr:rowOff>
              </from>
              <to>
                <xdr:col>7</xdr:col>
                <xdr:colOff>628650</xdr:colOff>
                <xdr:row>25</xdr:row>
                <xdr:rowOff>133350</xdr:rowOff>
              </to>
            </anchor>
          </objectPr>
        </oleObject>
      </mc:Choice>
      <mc:Fallback>
        <oleObject progId="Equation.3" shapeId="1029" r:id="rId6"/>
      </mc:Fallback>
    </mc:AlternateContent>
    <mc:AlternateContent xmlns:mc="http://schemas.openxmlformats.org/markup-compatibility/2006">
      <mc:Choice Requires="x14">
        <oleObject progId="Equation.2" shapeId="1030" r:id="rId8">
          <objectPr defaultSize="0" autoPict="0" r:id="rId9">
            <anchor moveWithCells="1" sizeWithCells="1">
              <from>
                <xdr:col>10</xdr:col>
                <xdr:colOff>1943100</xdr:colOff>
                <xdr:row>13</xdr:row>
                <xdr:rowOff>0</xdr:rowOff>
              </from>
              <to>
                <xdr:col>12</xdr:col>
                <xdr:colOff>19050</xdr:colOff>
                <xdr:row>13</xdr:row>
                <xdr:rowOff>180975</xdr:rowOff>
              </to>
            </anchor>
          </objectPr>
        </oleObject>
      </mc:Choice>
      <mc:Fallback>
        <oleObject progId="Equation.2" shapeId="1030" r:id="rId8"/>
      </mc:Fallback>
    </mc:AlternateContent>
    <mc:AlternateContent xmlns:mc="http://schemas.openxmlformats.org/markup-compatibility/2006">
      <mc:Choice Requires="x14">
        <oleObject progId="Equation.3" shapeId="1031" r:id="rId10">
          <objectPr defaultSize="0" autoPict="0" r:id="rId11">
            <anchor moveWithCells="1" sizeWithCells="1">
              <from>
                <xdr:col>10</xdr:col>
                <xdr:colOff>1943100</xdr:colOff>
                <xdr:row>8</xdr:row>
                <xdr:rowOff>180975</xdr:rowOff>
              </from>
              <to>
                <xdr:col>13</xdr:col>
                <xdr:colOff>28575</xdr:colOff>
                <xdr:row>12</xdr:row>
                <xdr:rowOff>57150</xdr:rowOff>
              </to>
            </anchor>
          </objectPr>
        </oleObject>
      </mc:Choice>
      <mc:Fallback>
        <oleObject progId="Equation.3" shapeId="1031" r:id="rId10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zoomScale="170" zoomScaleNormal="170" workbookViewId="0">
      <selection activeCell="I11" sqref="I11"/>
    </sheetView>
  </sheetViews>
  <sheetFormatPr defaultRowHeight="12.75"/>
  <cols>
    <col min="1" max="1" width="13.42578125" style="27" customWidth="1"/>
    <col min="2" max="2" width="6.42578125" style="26" bestFit="1" customWidth="1"/>
    <col min="3" max="3" width="7.5703125" style="26" bestFit="1" customWidth="1"/>
    <col min="4" max="4" width="5.28515625" style="27" bestFit="1" customWidth="1"/>
    <col min="5" max="5" width="12" style="27" customWidth="1"/>
    <col min="6" max="6" width="9.7109375" style="26" customWidth="1"/>
    <col min="7" max="7" width="11.42578125" style="26" customWidth="1"/>
    <col min="8" max="16384" width="9.140625" style="26"/>
  </cols>
  <sheetData>
    <row r="1" spans="1:10" s="23" customFormat="1" ht="21">
      <c r="A1" s="22" t="s">
        <v>27</v>
      </c>
      <c r="D1" s="24"/>
      <c r="E1" s="24"/>
    </row>
    <row r="2" spans="1:10" ht="15">
      <c r="A2" s="25"/>
    </row>
    <row r="3" spans="1:10">
      <c r="A3" s="28" t="s">
        <v>28</v>
      </c>
    </row>
    <row r="4" spans="1:10" ht="13.5" thickBot="1">
      <c r="A4" s="28"/>
      <c r="I4" s="123"/>
    </row>
    <row r="5" spans="1:10" s="31" customFormat="1" ht="20.25" thickBot="1">
      <c r="A5" s="29" t="s">
        <v>29</v>
      </c>
      <c r="B5" s="30">
        <v>0.79</v>
      </c>
      <c r="D5" s="32" t="s">
        <v>30</v>
      </c>
      <c r="E5" s="33"/>
      <c r="F5" s="26"/>
      <c r="G5" s="11" t="s">
        <v>419</v>
      </c>
      <c r="H5" s="71"/>
      <c r="I5" s="31">
        <v>-1.96</v>
      </c>
    </row>
    <row r="6" spans="1:10" s="31" customFormat="1" ht="15.75" thickBot="1">
      <c r="A6" s="34" t="s">
        <v>31</v>
      </c>
      <c r="B6" s="35">
        <v>0.72</v>
      </c>
      <c r="D6" s="32"/>
      <c r="E6" s="36"/>
      <c r="G6" s="8"/>
      <c r="H6" s="9"/>
      <c r="I6" s="9"/>
      <c r="J6" s="9"/>
    </row>
    <row r="7" spans="1:10" s="31" customFormat="1" ht="16.5" thickBot="1">
      <c r="A7" s="37" t="s">
        <v>409</v>
      </c>
      <c r="B7" s="38">
        <v>100</v>
      </c>
      <c r="C7" s="39"/>
      <c r="D7" s="40"/>
      <c r="E7" s="97"/>
      <c r="G7" s="16" t="s">
        <v>24</v>
      </c>
      <c r="H7" s="96" t="s">
        <v>480</v>
      </c>
      <c r="I7" s="64">
        <f>2*(1-_xlfn.NORM.S.DIST(ABS(E5),TRUE))</f>
        <v>1</v>
      </c>
      <c r="J7" s="110">
        <f>2*(_xlfn.NORM.S.DIST(E5,TRUE))</f>
        <v>1</v>
      </c>
    </row>
    <row r="8" spans="1:10" s="31" customFormat="1" ht="16.5" thickBot="1">
      <c r="A8" s="67" t="s">
        <v>420</v>
      </c>
      <c r="B8" s="69">
        <v>0.05</v>
      </c>
      <c r="C8" s="43"/>
      <c r="D8" s="41"/>
      <c r="E8" s="98"/>
      <c r="F8" s="42"/>
      <c r="G8" s="9"/>
      <c r="H8" s="9"/>
      <c r="I8" s="9"/>
      <c r="J8" s="9"/>
    </row>
    <row r="9" spans="1:10" ht="20.25" thickBot="1">
      <c r="A9" s="40"/>
      <c r="B9" s="43"/>
      <c r="C9" s="39"/>
      <c r="D9" s="40"/>
      <c r="E9" s="97"/>
      <c r="F9" s="96"/>
      <c r="G9" s="11" t="s">
        <v>419</v>
      </c>
      <c r="H9" s="71"/>
    </row>
    <row r="10" spans="1:10" ht="15.75" thickBot="1">
      <c r="G10" s="8"/>
      <c r="H10" s="8"/>
      <c r="I10" s="8"/>
      <c r="J10" s="8"/>
    </row>
    <row r="11" spans="1:10" ht="16.5" thickBot="1">
      <c r="A11" s="124" t="s">
        <v>478</v>
      </c>
      <c r="B11" s="125"/>
      <c r="G11" s="16" t="s">
        <v>21</v>
      </c>
      <c r="H11" s="26" t="s">
        <v>480</v>
      </c>
      <c r="I11" s="64">
        <f>_xlfn.NORM.S.DIST(E5,TRUE)</f>
        <v>0.5</v>
      </c>
      <c r="J11" s="8" t="s">
        <v>477</v>
      </c>
    </row>
    <row r="12" spans="1:10">
      <c r="A12" s="126" t="s">
        <v>479</v>
      </c>
      <c r="B12" s="127"/>
    </row>
  </sheetData>
  <conditionalFormatting sqref="I11">
    <cfRule type="cellIs" dxfId="23" priority="4" operator="lessThan">
      <formula>0.01</formula>
    </cfRule>
    <cfRule type="cellIs" dxfId="22" priority="5" operator="lessThan">
      <formula>0.05</formula>
    </cfRule>
    <cfRule type="cellIs" dxfId="21" priority="6" operator="greaterThanOrEqual">
      <formula>0.05</formula>
    </cfRule>
  </conditionalFormatting>
  <conditionalFormatting sqref="I7">
    <cfRule type="cellIs" dxfId="20" priority="1" operator="lessThan">
      <formula>0.01</formula>
    </cfRule>
    <cfRule type="cellIs" dxfId="19" priority="2" operator="lessThan">
      <formula>0.05</formula>
    </cfRule>
    <cfRule type="cellIs" dxfId="18" priority="3" operator="greaterThanOrEqual">
      <formula>0.05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8193" r:id="rId3">
          <objectPr defaultSize="0" autoPict="0" r:id="rId4">
            <anchor moveWithCells="1" sizeWithCells="1">
              <from>
                <xdr:col>9</xdr:col>
                <xdr:colOff>219075</xdr:colOff>
                <xdr:row>0</xdr:row>
                <xdr:rowOff>171450</xdr:rowOff>
              </from>
              <to>
                <xdr:col>13</xdr:col>
                <xdr:colOff>142875</xdr:colOff>
                <xdr:row>5</xdr:row>
                <xdr:rowOff>85725</xdr:rowOff>
              </to>
            </anchor>
          </objectPr>
        </oleObject>
      </mc:Choice>
      <mc:Fallback>
        <oleObject progId="Equation.3" shapeId="8193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45"/>
  <sheetViews>
    <sheetView workbookViewId="0">
      <selection activeCell="G18" sqref="G18"/>
    </sheetView>
  </sheetViews>
  <sheetFormatPr defaultRowHeight="12.75"/>
  <cols>
    <col min="1" max="1" width="11.7109375" customWidth="1"/>
    <col min="4" max="4" width="24.85546875" customWidth="1"/>
  </cols>
  <sheetData>
    <row r="1" spans="1:7" ht="25.5">
      <c r="A1" s="107" t="s">
        <v>3</v>
      </c>
      <c r="D1" s="72" t="s">
        <v>462</v>
      </c>
    </row>
    <row r="2" spans="1:7">
      <c r="A2" t="s">
        <v>4</v>
      </c>
    </row>
    <row r="3" spans="1:7">
      <c r="A3" t="s">
        <v>5</v>
      </c>
      <c r="C3" s="2"/>
      <c r="D3" t="s">
        <v>481</v>
      </c>
    </row>
    <row r="4" spans="1:7">
      <c r="A4" t="s">
        <v>4</v>
      </c>
      <c r="C4" s="3"/>
      <c r="D4" t="s">
        <v>482</v>
      </c>
      <c r="E4" s="121"/>
    </row>
    <row r="5" spans="1:7">
      <c r="A5" t="s">
        <v>4</v>
      </c>
      <c r="C5" s="3"/>
      <c r="D5" t="s">
        <v>6</v>
      </c>
    </row>
    <row r="6" spans="1:7">
      <c r="A6" t="s">
        <v>4</v>
      </c>
      <c r="C6" s="3"/>
    </row>
    <row r="7" spans="1:7">
      <c r="A7" t="s">
        <v>4</v>
      </c>
      <c r="C7" s="3"/>
      <c r="D7" t="s">
        <v>425</v>
      </c>
    </row>
    <row r="8" spans="1:7" ht="13.5" thickBot="1">
      <c r="A8" t="s">
        <v>4</v>
      </c>
      <c r="C8" s="3"/>
    </row>
    <row r="9" spans="1:7" ht="13.5" thickBot="1">
      <c r="A9" t="s">
        <v>5</v>
      </c>
      <c r="C9" s="3"/>
      <c r="D9" t="s">
        <v>31</v>
      </c>
      <c r="E9" s="70"/>
    </row>
    <row r="10" spans="1:7" ht="13.5" thickBot="1">
      <c r="A10" t="s">
        <v>4</v>
      </c>
      <c r="C10" s="3"/>
      <c r="D10" t="s">
        <v>409</v>
      </c>
      <c r="E10" s="70"/>
    </row>
    <row r="11" spans="1:7" ht="13.5" thickBot="1">
      <c r="A11" t="s">
        <v>4</v>
      </c>
      <c r="C11" s="3"/>
      <c r="D11" s="1"/>
      <c r="E11" s="1"/>
    </row>
    <row r="12" spans="1:7" ht="13.5" thickBot="1">
      <c r="A12" t="s">
        <v>4</v>
      </c>
      <c r="C12" s="3"/>
      <c r="D12" t="s">
        <v>430</v>
      </c>
      <c r="G12" s="70"/>
    </row>
    <row r="13" spans="1:7" ht="13.5" thickBot="1">
      <c r="A13" t="s">
        <v>4</v>
      </c>
      <c r="C13" s="3"/>
    </row>
    <row r="14" spans="1:7" ht="13.5" thickBot="1">
      <c r="A14" t="s">
        <v>5</v>
      </c>
      <c r="C14" s="3"/>
      <c r="D14" s="128" t="s">
        <v>420</v>
      </c>
      <c r="G14" s="73">
        <v>0.05</v>
      </c>
    </row>
    <row r="15" spans="1:7" ht="13.5" thickBot="1">
      <c r="A15" t="s">
        <v>4</v>
      </c>
      <c r="C15" s="3"/>
    </row>
    <row r="16" spans="1:7" ht="13.5" thickBot="1">
      <c r="A16" t="s">
        <v>4</v>
      </c>
      <c r="C16" s="3"/>
      <c r="D16" t="s">
        <v>433</v>
      </c>
      <c r="G16" s="70"/>
    </row>
    <row r="17" spans="1:8" ht="13.5" thickBot="1">
      <c r="A17" t="s">
        <v>4</v>
      </c>
      <c r="C17" s="3"/>
    </row>
    <row r="18" spans="1:8" ht="13.5" thickBot="1">
      <c r="A18" t="s">
        <v>4</v>
      </c>
      <c r="C18" s="3"/>
      <c r="D18" t="s">
        <v>0</v>
      </c>
      <c r="F18" t="s">
        <v>480</v>
      </c>
      <c r="G18" s="64">
        <f>_xlfn.NORM.S.DIST(G12,TRUE)</f>
        <v>0.5</v>
      </c>
      <c r="H18" t="s">
        <v>477</v>
      </c>
    </row>
    <row r="19" spans="1:8">
      <c r="A19" t="s">
        <v>5</v>
      </c>
      <c r="C19" s="3"/>
      <c r="G19" s="113">
        <f>1-_xlfn.NORM.S.DIST(ABS(G12),TRUE)</f>
        <v>0.5</v>
      </c>
    </row>
    <row r="20" spans="1:8">
      <c r="A20" t="s">
        <v>4</v>
      </c>
      <c r="C20" s="3"/>
      <c r="D20" t="s">
        <v>434</v>
      </c>
      <c r="H20" s="3"/>
    </row>
    <row r="21" spans="1:8">
      <c r="A21" t="s">
        <v>4</v>
      </c>
      <c r="C21" s="3"/>
      <c r="D21" s="2"/>
      <c r="E21" s="3"/>
      <c r="F21" s="3"/>
    </row>
    <row r="22" spans="1:8">
      <c r="A22" t="s">
        <v>4</v>
      </c>
      <c r="C22" s="3"/>
      <c r="D22" s="3"/>
      <c r="E22" s="3"/>
      <c r="F22" s="3"/>
    </row>
    <row r="23" spans="1:8">
      <c r="A23" t="s">
        <v>4</v>
      </c>
    </row>
    <row r="24" spans="1:8">
      <c r="A24" t="s">
        <v>4</v>
      </c>
    </row>
    <row r="25" spans="1:8">
      <c r="A25" t="s">
        <v>4</v>
      </c>
    </row>
    <row r="26" spans="1:8">
      <c r="A26" t="s">
        <v>5</v>
      </c>
    </row>
    <row r="27" spans="1:8">
      <c r="A27" t="s">
        <v>4</v>
      </c>
    </row>
    <row r="28" spans="1:8">
      <c r="A28" t="s">
        <v>4</v>
      </c>
    </row>
    <row r="29" spans="1:8">
      <c r="A29" t="s">
        <v>5</v>
      </c>
    </row>
    <row r="30" spans="1:8">
      <c r="A30" t="s">
        <v>4</v>
      </c>
    </row>
    <row r="31" spans="1:8">
      <c r="A31" t="s">
        <v>4</v>
      </c>
    </row>
    <row r="32" spans="1:8">
      <c r="A32" t="s">
        <v>4</v>
      </c>
    </row>
    <row r="33" spans="1:1">
      <c r="A33" t="s">
        <v>4</v>
      </c>
    </row>
    <row r="34" spans="1:1">
      <c r="A34" t="s">
        <v>4</v>
      </c>
    </row>
    <row r="35" spans="1:1">
      <c r="A35" t="s">
        <v>4</v>
      </c>
    </row>
    <row r="36" spans="1:1">
      <c r="A36" t="s">
        <v>5</v>
      </c>
    </row>
    <row r="37" spans="1:1">
      <c r="A37" t="s">
        <v>4</v>
      </c>
    </row>
    <row r="38" spans="1:1">
      <c r="A38" t="s">
        <v>4</v>
      </c>
    </row>
    <row r="39" spans="1:1">
      <c r="A39" t="s">
        <v>4</v>
      </c>
    </row>
    <row r="40" spans="1:1">
      <c r="A40" t="s">
        <v>4</v>
      </c>
    </row>
    <row r="41" spans="1:1">
      <c r="A41" t="s">
        <v>4</v>
      </c>
    </row>
    <row r="42" spans="1:1">
      <c r="A42" t="s">
        <v>4</v>
      </c>
    </row>
    <row r="43" spans="1:1">
      <c r="A43" t="s">
        <v>4</v>
      </c>
    </row>
    <row r="44" spans="1:1">
      <c r="A44" t="s">
        <v>5</v>
      </c>
    </row>
    <row r="45" spans="1:1">
      <c r="A45" t="s">
        <v>4</v>
      </c>
    </row>
    <row r="46" spans="1:1">
      <c r="A46" t="s">
        <v>4</v>
      </c>
    </row>
    <row r="47" spans="1:1">
      <c r="A47" t="s">
        <v>4</v>
      </c>
    </row>
    <row r="48" spans="1:1">
      <c r="A48" t="s">
        <v>5</v>
      </c>
    </row>
    <row r="49" spans="1:1">
      <c r="A49" t="s">
        <v>4</v>
      </c>
    </row>
    <row r="50" spans="1:1">
      <c r="A50" t="s">
        <v>4</v>
      </c>
    </row>
    <row r="51" spans="1:1">
      <c r="A51" t="s">
        <v>4</v>
      </c>
    </row>
    <row r="52" spans="1:1">
      <c r="A52" t="s">
        <v>4</v>
      </c>
    </row>
    <row r="53" spans="1:1">
      <c r="A53" t="s">
        <v>5</v>
      </c>
    </row>
    <row r="54" spans="1:1">
      <c r="A54" t="s">
        <v>4</v>
      </c>
    </row>
    <row r="55" spans="1:1">
      <c r="A55" t="s">
        <v>5</v>
      </c>
    </row>
    <row r="56" spans="1:1">
      <c r="A56" t="s">
        <v>4</v>
      </c>
    </row>
    <row r="57" spans="1:1">
      <c r="A57" t="s">
        <v>4</v>
      </c>
    </row>
    <row r="58" spans="1:1">
      <c r="A58" t="s">
        <v>4</v>
      </c>
    </row>
    <row r="59" spans="1:1">
      <c r="A59" t="s">
        <v>4</v>
      </c>
    </row>
    <row r="60" spans="1:1">
      <c r="A60" t="s">
        <v>5</v>
      </c>
    </row>
    <row r="61" spans="1:1">
      <c r="A61" t="s">
        <v>4</v>
      </c>
    </row>
    <row r="62" spans="1:1">
      <c r="A62" t="s">
        <v>4</v>
      </c>
    </row>
    <row r="63" spans="1:1">
      <c r="A63" t="s">
        <v>5</v>
      </c>
    </row>
    <row r="64" spans="1:1">
      <c r="A64" t="s">
        <v>4</v>
      </c>
    </row>
    <row r="65" spans="1:1">
      <c r="A65" t="s">
        <v>4</v>
      </c>
    </row>
    <row r="66" spans="1:1">
      <c r="A66" t="s">
        <v>4</v>
      </c>
    </row>
    <row r="67" spans="1:1">
      <c r="A67" t="s">
        <v>4</v>
      </c>
    </row>
    <row r="68" spans="1:1">
      <c r="A68" t="s">
        <v>4</v>
      </c>
    </row>
    <row r="69" spans="1:1">
      <c r="A69" t="s">
        <v>4</v>
      </c>
    </row>
    <row r="70" spans="1:1">
      <c r="A70" t="s">
        <v>4</v>
      </c>
    </row>
    <row r="71" spans="1:1">
      <c r="A71" t="s">
        <v>5</v>
      </c>
    </row>
    <row r="72" spans="1:1">
      <c r="A72" t="s">
        <v>4</v>
      </c>
    </row>
    <row r="73" spans="1:1">
      <c r="A73" t="s">
        <v>4</v>
      </c>
    </row>
    <row r="74" spans="1:1">
      <c r="A74" t="s">
        <v>4</v>
      </c>
    </row>
    <row r="75" spans="1:1">
      <c r="A75" t="s">
        <v>4</v>
      </c>
    </row>
    <row r="76" spans="1:1">
      <c r="A76" t="s">
        <v>4</v>
      </c>
    </row>
    <row r="77" spans="1:1">
      <c r="A77" t="s">
        <v>4</v>
      </c>
    </row>
    <row r="78" spans="1:1">
      <c r="A78" t="s">
        <v>4</v>
      </c>
    </row>
    <row r="79" spans="1:1">
      <c r="A79" t="s">
        <v>4</v>
      </c>
    </row>
    <row r="80" spans="1:1">
      <c r="A80" t="s">
        <v>5</v>
      </c>
    </row>
    <row r="81" spans="1:1">
      <c r="A81" t="s">
        <v>4</v>
      </c>
    </row>
    <row r="82" spans="1:1">
      <c r="A82" t="s">
        <v>4</v>
      </c>
    </row>
    <row r="83" spans="1:1">
      <c r="A83" t="s">
        <v>5</v>
      </c>
    </row>
    <row r="84" spans="1:1">
      <c r="A84" t="s">
        <v>4</v>
      </c>
    </row>
    <row r="85" spans="1:1">
      <c r="A85" t="s">
        <v>4</v>
      </c>
    </row>
    <row r="86" spans="1:1">
      <c r="A86" t="s">
        <v>4</v>
      </c>
    </row>
    <row r="87" spans="1:1">
      <c r="A87" t="s">
        <v>4</v>
      </c>
    </row>
    <row r="88" spans="1:1">
      <c r="A88" t="s">
        <v>5</v>
      </c>
    </row>
    <row r="89" spans="1:1">
      <c r="A89" t="s">
        <v>4</v>
      </c>
    </row>
    <row r="90" spans="1:1">
      <c r="A90" t="s">
        <v>4</v>
      </c>
    </row>
    <row r="91" spans="1:1">
      <c r="A91" t="s">
        <v>4</v>
      </c>
    </row>
    <row r="92" spans="1:1">
      <c r="A92" t="s">
        <v>4</v>
      </c>
    </row>
    <row r="93" spans="1:1">
      <c r="A93" t="s">
        <v>4</v>
      </c>
    </row>
    <row r="94" spans="1:1">
      <c r="A94" t="s">
        <v>4</v>
      </c>
    </row>
    <row r="95" spans="1:1">
      <c r="A95" t="s">
        <v>5</v>
      </c>
    </row>
    <row r="96" spans="1:1">
      <c r="A96" t="s">
        <v>4</v>
      </c>
    </row>
    <row r="97" spans="1:1">
      <c r="A97" t="s">
        <v>4</v>
      </c>
    </row>
    <row r="98" spans="1:1">
      <c r="A98" t="s">
        <v>4</v>
      </c>
    </row>
    <row r="99" spans="1:1">
      <c r="A99" t="s">
        <v>4</v>
      </c>
    </row>
    <row r="100" spans="1:1">
      <c r="A100" t="s">
        <v>4</v>
      </c>
    </row>
    <row r="101" spans="1:1">
      <c r="A101" t="s">
        <v>4</v>
      </c>
    </row>
    <row r="102" spans="1:1">
      <c r="A102" t="s">
        <v>4</v>
      </c>
    </row>
    <row r="103" spans="1:1">
      <c r="A103" t="s">
        <v>5</v>
      </c>
    </row>
    <row r="104" spans="1:1">
      <c r="A104" t="s">
        <v>4</v>
      </c>
    </row>
    <row r="105" spans="1:1">
      <c r="A105" t="s">
        <v>4</v>
      </c>
    </row>
    <row r="106" spans="1:1">
      <c r="A106" t="s">
        <v>4</v>
      </c>
    </row>
    <row r="107" spans="1:1">
      <c r="A107" t="s">
        <v>4</v>
      </c>
    </row>
    <row r="108" spans="1:1">
      <c r="A108" t="s">
        <v>4</v>
      </c>
    </row>
    <row r="109" spans="1:1">
      <c r="A109" t="s">
        <v>4</v>
      </c>
    </row>
    <row r="110" spans="1:1">
      <c r="A110" t="s">
        <v>4</v>
      </c>
    </row>
    <row r="111" spans="1:1">
      <c r="A111" t="s">
        <v>4</v>
      </c>
    </row>
    <row r="112" spans="1:1">
      <c r="A112" t="s">
        <v>4</v>
      </c>
    </row>
    <row r="113" spans="1:1">
      <c r="A113" t="s">
        <v>4</v>
      </c>
    </row>
    <row r="114" spans="1:1">
      <c r="A114" t="s">
        <v>4</v>
      </c>
    </row>
    <row r="115" spans="1:1">
      <c r="A115" t="s">
        <v>4</v>
      </c>
    </row>
    <row r="116" spans="1:1">
      <c r="A116" t="s">
        <v>4</v>
      </c>
    </row>
    <row r="117" spans="1:1">
      <c r="A117" t="s">
        <v>5</v>
      </c>
    </row>
    <row r="118" spans="1:1">
      <c r="A118" t="s">
        <v>4</v>
      </c>
    </row>
    <row r="119" spans="1:1">
      <c r="A119" t="s">
        <v>4</v>
      </c>
    </row>
    <row r="120" spans="1:1">
      <c r="A120" t="s">
        <v>4</v>
      </c>
    </row>
    <row r="121" spans="1:1">
      <c r="A121" t="s">
        <v>4</v>
      </c>
    </row>
    <row r="122" spans="1:1">
      <c r="A122" t="s">
        <v>4</v>
      </c>
    </row>
    <row r="123" spans="1:1">
      <c r="A123" t="s">
        <v>4</v>
      </c>
    </row>
    <row r="124" spans="1:1">
      <c r="A124" t="s">
        <v>4</v>
      </c>
    </row>
    <row r="125" spans="1:1">
      <c r="A125" t="s">
        <v>4</v>
      </c>
    </row>
    <row r="126" spans="1:1">
      <c r="A126" t="s">
        <v>5</v>
      </c>
    </row>
    <row r="127" spans="1:1">
      <c r="A127" t="s">
        <v>4</v>
      </c>
    </row>
    <row r="128" spans="1:1">
      <c r="A128" t="s">
        <v>4</v>
      </c>
    </row>
    <row r="129" spans="1:1">
      <c r="A129" t="s">
        <v>5</v>
      </c>
    </row>
    <row r="130" spans="1:1">
      <c r="A130" t="s">
        <v>4</v>
      </c>
    </row>
    <row r="131" spans="1:1">
      <c r="A131" t="s">
        <v>5</v>
      </c>
    </row>
    <row r="132" spans="1:1">
      <c r="A132" t="s">
        <v>4</v>
      </c>
    </row>
    <row r="133" spans="1:1">
      <c r="A133" t="s">
        <v>4</v>
      </c>
    </row>
    <row r="134" spans="1:1">
      <c r="A134" t="s">
        <v>5</v>
      </c>
    </row>
    <row r="135" spans="1:1">
      <c r="A135" t="s">
        <v>4</v>
      </c>
    </row>
    <row r="136" spans="1:1">
      <c r="A136" t="s">
        <v>4</v>
      </c>
    </row>
    <row r="137" spans="1:1">
      <c r="A137" t="s">
        <v>4</v>
      </c>
    </row>
    <row r="138" spans="1:1">
      <c r="A138" t="s">
        <v>4</v>
      </c>
    </row>
    <row r="139" spans="1:1">
      <c r="A139" t="s">
        <v>4</v>
      </c>
    </row>
    <row r="140" spans="1:1">
      <c r="A140" t="s">
        <v>4</v>
      </c>
    </row>
    <row r="141" spans="1:1">
      <c r="A141" t="s">
        <v>5</v>
      </c>
    </row>
    <row r="142" spans="1:1">
      <c r="A142" t="s">
        <v>4</v>
      </c>
    </row>
    <row r="143" spans="1:1">
      <c r="A143" t="s">
        <v>4</v>
      </c>
    </row>
    <row r="144" spans="1:1">
      <c r="A144" t="s">
        <v>4</v>
      </c>
    </row>
    <row r="145" spans="1:1">
      <c r="A145" t="s">
        <v>4</v>
      </c>
    </row>
  </sheetData>
  <conditionalFormatting sqref="G18">
    <cfRule type="cellIs" dxfId="17" priority="1" operator="lessThan">
      <formula>0.01</formula>
    </cfRule>
    <cfRule type="cellIs" dxfId="16" priority="2" operator="lessThan">
      <formula>0.05</formula>
    </cfRule>
    <cfRule type="cellIs" dxfId="15" priority="3" operator="greaterThanOrEqual">
      <formula>0.05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9219" r:id="rId3">
          <objectPr defaultSize="0" autoPict="0" r:id="rId4">
            <anchor moveWithCells="1" sizeWithCells="1">
              <from>
                <xdr:col>10</xdr:col>
                <xdr:colOff>38100</xdr:colOff>
                <xdr:row>3</xdr:row>
                <xdr:rowOff>38100</xdr:rowOff>
              </from>
              <to>
                <xdr:col>13</xdr:col>
                <xdr:colOff>571500</xdr:colOff>
                <xdr:row>9</xdr:row>
                <xdr:rowOff>9525</xdr:rowOff>
              </to>
            </anchor>
          </objectPr>
        </oleObject>
      </mc:Choice>
      <mc:Fallback>
        <oleObject progId="Equation.3" shapeId="9219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1"/>
  <sheetViews>
    <sheetView workbookViewId="0">
      <selection activeCell="G19" sqref="G19"/>
    </sheetView>
  </sheetViews>
  <sheetFormatPr defaultRowHeight="15"/>
  <cols>
    <col min="1" max="1" width="10.85546875" style="79" bestFit="1" customWidth="1"/>
    <col min="2" max="2" width="18.5703125" style="79" bestFit="1" customWidth="1"/>
    <col min="3" max="16384" width="9.140625" style="79"/>
  </cols>
  <sheetData>
    <row r="1" spans="1:7">
      <c r="A1" s="102" t="s">
        <v>437</v>
      </c>
      <c r="B1" s="102" t="s">
        <v>438</v>
      </c>
    </row>
    <row r="2" spans="1:7">
      <c r="A2" s="79">
        <v>1</v>
      </c>
      <c r="B2" s="80">
        <v>1.7425109662115572</v>
      </c>
      <c r="D2" s="79" t="s">
        <v>463</v>
      </c>
    </row>
    <row r="3" spans="1:7">
      <c r="A3" s="79">
        <v>2</v>
      </c>
      <c r="B3" s="80">
        <v>5.4850380082614718</v>
      </c>
    </row>
    <row r="4" spans="1:7">
      <c r="A4" s="79">
        <v>3</v>
      </c>
      <c r="B4" s="80">
        <v>5.8274889114516553</v>
      </c>
      <c r="D4" s="79" t="s">
        <v>423</v>
      </c>
    </row>
    <row r="5" spans="1:7">
      <c r="A5" s="79">
        <v>4</v>
      </c>
      <c r="B5" s="80">
        <v>5.7962317386016364</v>
      </c>
      <c r="D5" s="79" t="s">
        <v>424</v>
      </c>
    </row>
    <row r="6" spans="1:7">
      <c r="A6" s="79">
        <v>5</v>
      </c>
      <c r="B6" s="80">
        <v>5.4559048466006059</v>
      </c>
      <c r="D6" s="79" t="s">
        <v>6</v>
      </c>
    </row>
    <row r="7" spans="1:7">
      <c r="A7" s="79">
        <v>6</v>
      </c>
      <c r="B7" s="80">
        <v>7.7884827250061788</v>
      </c>
    </row>
    <row r="8" spans="1:7">
      <c r="A8" s="79">
        <v>7</v>
      </c>
      <c r="B8" s="80">
        <v>6.9717588702376814</v>
      </c>
      <c r="D8" s="79" t="s">
        <v>425</v>
      </c>
    </row>
    <row r="9" spans="1:7" ht="15.75" thickBot="1">
      <c r="A9" s="79">
        <v>8</v>
      </c>
      <c r="B9" s="80">
        <v>7.7771089253263197</v>
      </c>
    </row>
    <row r="10" spans="1:7" ht="15.75" thickBot="1">
      <c r="A10" s="79">
        <v>9</v>
      </c>
      <c r="B10" s="80">
        <v>8.4262658846244456</v>
      </c>
      <c r="D10" s="79" t="s">
        <v>31</v>
      </c>
      <c r="E10" s="82"/>
    </row>
    <row r="11" spans="1:7" ht="15.75" thickBot="1">
      <c r="A11" s="79">
        <v>10</v>
      </c>
      <c r="B11" s="80">
        <v>6.2419204085716045</v>
      </c>
      <c r="D11" s="79" t="s">
        <v>409</v>
      </c>
      <c r="E11" s="82"/>
    </row>
    <row r="12" spans="1:7" ht="15.75" thickBot="1">
      <c r="A12" s="79">
        <v>11</v>
      </c>
      <c r="B12" s="80">
        <v>5.1445159159600733</v>
      </c>
      <c r="D12" s="99"/>
      <c r="E12" s="99"/>
    </row>
    <row r="13" spans="1:7" ht="15.75" thickBot="1">
      <c r="A13" s="79">
        <v>12</v>
      </c>
      <c r="B13" s="80">
        <v>8.6490338788978995</v>
      </c>
      <c r="D13" s="79" t="s">
        <v>430</v>
      </c>
      <c r="G13" s="82"/>
    </row>
    <row r="14" spans="1:7" ht="15.75" thickBot="1">
      <c r="A14" s="79">
        <v>13</v>
      </c>
      <c r="B14" s="80">
        <v>4.1814246914116664</v>
      </c>
    </row>
    <row r="15" spans="1:7" ht="15.75" thickBot="1">
      <c r="A15" s="79">
        <v>14</v>
      </c>
      <c r="B15" s="80">
        <v>6.8999986013994201</v>
      </c>
      <c r="D15" s="79" t="s">
        <v>431</v>
      </c>
      <c r="G15" s="81"/>
    </row>
    <row r="16" spans="1:7" ht="15.75" thickBot="1">
      <c r="A16" s="79">
        <v>15</v>
      </c>
      <c r="B16" s="80">
        <v>7.4943641892576123</v>
      </c>
    </row>
    <row r="17" spans="1:7" ht="15.75" thickBot="1">
      <c r="A17" s="79">
        <v>16</v>
      </c>
      <c r="B17" s="80">
        <v>4.331145254470175</v>
      </c>
      <c r="D17" s="79" t="s">
        <v>433</v>
      </c>
      <c r="G17" s="82"/>
    </row>
    <row r="18" spans="1:7" ht="15.75" thickBot="1">
      <c r="A18" s="79">
        <v>17</v>
      </c>
      <c r="B18" s="80">
        <v>7.8328666348868863</v>
      </c>
    </row>
    <row r="19" spans="1:7" ht="15.75" thickBot="1">
      <c r="A19" s="79">
        <v>18</v>
      </c>
      <c r="B19" s="80">
        <v>6.7533722530031808</v>
      </c>
      <c r="D19" s="79" t="s">
        <v>0</v>
      </c>
      <c r="G19" s="86">
        <f>_xlfn.NORM.S.DIST(G13,TRUE)</f>
        <v>0.5</v>
      </c>
    </row>
    <row r="20" spans="1:7">
      <c r="A20" s="79">
        <v>19</v>
      </c>
      <c r="B20" s="80">
        <v>5.7014436323486732</v>
      </c>
    </row>
    <row r="21" spans="1:7">
      <c r="A21" s="79">
        <v>20</v>
      </c>
      <c r="B21" s="80">
        <v>7.238456595475145</v>
      </c>
      <c r="D21" s="79" t="s">
        <v>434</v>
      </c>
    </row>
    <row r="22" spans="1:7">
      <c r="A22" s="79">
        <v>21</v>
      </c>
      <c r="B22" s="80">
        <v>7.6201930086215723</v>
      </c>
    </row>
    <row r="23" spans="1:7">
      <c r="A23" s="79">
        <v>22</v>
      </c>
      <c r="B23" s="80">
        <v>6.327708041568985</v>
      </c>
    </row>
    <row r="24" spans="1:7">
      <c r="A24" s="79">
        <v>23</v>
      </c>
      <c r="B24" s="80">
        <v>3.7312038956559261</v>
      </c>
    </row>
    <row r="25" spans="1:7">
      <c r="A25" s="79">
        <v>24</v>
      </c>
      <c r="B25" s="80">
        <v>6.5123327375447841</v>
      </c>
    </row>
    <row r="26" spans="1:7">
      <c r="A26" s="79">
        <v>25</v>
      </c>
      <c r="B26" s="80">
        <v>8.9809169084008325</v>
      </c>
    </row>
    <row r="27" spans="1:7">
      <c r="A27" s="79">
        <v>26</v>
      </c>
      <c r="B27" s="80">
        <v>4.0493378663784823</v>
      </c>
    </row>
    <row r="28" spans="1:7">
      <c r="A28" s="79">
        <v>27</v>
      </c>
      <c r="B28" s="80">
        <v>8.4373980997741462</v>
      </c>
    </row>
    <row r="29" spans="1:7">
      <c r="A29" s="79">
        <v>28</v>
      </c>
      <c r="B29" s="80">
        <v>7.1291811481176408</v>
      </c>
    </row>
    <row r="30" spans="1:7">
      <c r="A30" s="79">
        <v>29</v>
      </c>
      <c r="B30" s="80">
        <v>5.4389494779359664</v>
      </c>
    </row>
    <row r="31" spans="1:7">
      <c r="A31" s="79">
        <v>30</v>
      </c>
      <c r="B31" s="80">
        <v>8.5719935385684956</v>
      </c>
    </row>
    <row r="32" spans="1:7">
      <c r="A32" s="79">
        <v>31</v>
      </c>
      <c r="B32" s="80">
        <v>6.1422291026945457</v>
      </c>
    </row>
    <row r="33" spans="1:2">
      <c r="A33" s="79">
        <v>32</v>
      </c>
      <c r="B33" s="80">
        <v>9.6495996957644827</v>
      </c>
    </row>
    <row r="34" spans="1:2">
      <c r="A34" s="79">
        <v>33</v>
      </c>
      <c r="B34" s="80">
        <v>5.9137229926607686</v>
      </c>
    </row>
    <row r="35" spans="1:2">
      <c r="A35" s="79">
        <v>34</v>
      </c>
      <c r="B35" s="80">
        <v>9.2105806915031287</v>
      </c>
    </row>
    <row r="36" spans="1:2">
      <c r="A36" s="79">
        <v>35</v>
      </c>
      <c r="B36" s="80">
        <v>4.9572937031160107</v>
      </c>
    </row>
    <row r="37" spans="1:2">
      <c r="A37" s="79">
        <v>36</v>
      </c>
      <c r="B37" s="80">
        <v>6.9144627503890659</v>
      </c>
    </row>
    <row r="38" spans="1:2">
      <c r="A38" s="79">
        <v>37</v>
      </c>
      <c r="B38" s="80">
        <v>9.0668939436698572</v>
      </c>
    </row>
    <row r="39" spans="1:2">
      <c r="A39" s="79">
        <v>38</v>
      </c>
      <c r="B39" s="80">
        <v>7.3985923507978439</v>
      </c>
    </row>
    <row r="40" spans="1:2">
      <c r="A40" s="79">
        <v>39</v>
      </c>
      <c r="B40" s="80">
        <v>8.2269412531575661</v>
      </c>
    </row>
    <row r="41" spans="1:2">
      <c r="A41" s="79">
        <v>40</v>
      </c>
      <c r="B41" s="80">
        <v>8.5834504433267291</v>
      </c>
    </row>
    <row r="42" spans="1:2">
      <c r="A42" s="79">
        <v>41</v>
      </c>
      <c r="B42" s="80">
        <v>8.3912651178950917</v>
      </c>
    </row>
    <row r="43" spans="1:2">
      <c r="A43" s="79">
        <v>42</v>
      </c>
      <c r="B43" s="80">
        <v>8.0015602806059185</v>
      </c>
    </row>
    <row r="44" spans="1:2">
      <c r="A44" s="79">
        <v>43</v>
      </c>
      <c r="B44" s="80">
        <v>5.0018264290672958</v>
      </c>
    </row>
    <row r="45" spans="1:2">
      <c r="A45" s="79">
        <v>44</v>
      </c>
      <c r="B45" s="80">
        <v>7.6209235602407714</v>
      </c>
    </row>
    <row r="46" spans="1:2">
      <c r="A46" s="79">
        <v>45</v>
      </c>
      <c r="B46" s="80">
        <v>7.6407064342463853</v>
      </c>
    </row>
    <row r="47" spans="1:2">
      <c r="A47" s="79">
        <v>46</v>
      </c>
      <c r="B47" s="80">
        <v>5.1823422553541603</v>
      </c>
    </row>
    <row r="48" spans="1:2">
      <c r="A48" s="79">
        <v>47</v>
      </c>
      <c r="B48" s="80">
        <v>7.413419842920848</v>
      </c>
    </row>
    <row r="49" spans="1:2">
      <c r="A49" s="79">
        <v>48</v>
      </c>
      <c r="B49" s="80">
        <v>8.2744850886927459</v>
      </c>
    </row>
    <row r="50" spans="1:2">
      <c r="A50" s="79">
        <v>49</v>
      </c>
      <c r="B50" s="80">
        <v>4.8366019372013396</v>
      </c>
    </row>
    <row r="51" spans="1:2">
      <c r="A51" s="79">
        <v>50</v>
      </c>
      <c r="B51" s="80">
        <v>7.1744869445654329</v>
      </c>
    </row>
    <row r="52" spans="1:2">
      <c r="A52" s="79">
        <v>51</v>
      </c>
      <c r="B52" s="80">
        <v>8.7417675503063954</v>
      </c>
    </row>
    <row r="53" spans="1:2">
      <c r="A53" s="79">
        <v>52</v>
      </c>
      <c r="B53" s="80">
        <v>7.874152464752842</v>
      </c>
    </row>
    <row r="54" spans="1:2">
      <c r="A54" s="79">
        <v>53</v>
      </c>
      <c r="B54" s="80">
        <v>5.6039401159767293</v>
      </c>
    </row>
    <row r="55" spans="1:2">
      <c r="A55" s="79">
        <v>54</v>
      </c>
      <c r="B55" s="80">
        <v>5.209140744115575</v>
      </c>
    </row>
    <row r="56" spans="1:2">
      <c r="A56" s="79">
        <v>55</v>
      </c>
      <c r="B56" s="80">
        <v>6.1262226780643685</v>
      </c>
    </row>
    <row r="57" spans="1:2">
      <c r="A57" s="79">
        <v>56</v>
      </c>
      <c r="B57" s="80">
        <v>6.6561914935635285</v>
      </c>
    </row>
    <row r="58" spans="1:2">
      <c r="A58" s="79">
        <v>57</v>
      </c>
      <c r="B58" s="80">
        <v>3.9386728248035068</v>
      </c>
    </row>
    <row r="59" spans="1:2">
      <c r="A59" s="79">
        <v>58</v>
      </c>
      <c r="B59" s="80">
        <v>6.6031240693308062</v>
      </c>
    </row>
    <row r="60" spans="1:2">
      <c r="A60" s="79">
        <v>59</v>
      </c>
      <c r="B60" s="80">
        <v>6.2721648590711991</v>
      </c>
    </row>
    <row r="61" spans="1:2">
      <c r="A61" s="79">
        <v>60</v>
      </c>
      <c r="B61" s="80">
        <v>8.9352129806473393</v>
      </c>
    </row>
    <row r="62" spans="1:2">
      <c r="A62" s="79">
        <v>61</v>
      </c>
      <c r="B62" s="80">
        <v>8.1001035767956644</v>
      </c>
    </row>
    <row r="63" spans="1:2">
      <c r="A63" s="79">
        <v>62</v>
      </c>
      <c r="B63" s="80">
        <v>6.4352324842519009</v>
      </c>
    </row>
    <row r="64" spans="1:2">
      <c r="A64" s="79">
        <v>63</v>
      </c>
      <c r="B64" s="80">
        <v>6.3163439052703323</v>
      </c>
    </row>
    <row r="65" spans="1:2">
      <c r="A65" s="79">
        <v>64</v>
      </c>
      <c r="B65" s="80">
        <v>4.634393752782489</v>
      </c>
    </row>
    <row r="66" spans="1:2">
      <c r="A66" s="79">
        <v>65</v>
      </c>
      <c r="B66" s="80">
        <v>7.715309669835551</v>
      </c>
    </row>
    <row r="67" spans="1:2">
      <c r="A67" s="79">
        <v>66</v>
      </c>
      <c r="B67" s="80">
        <v>5.6175616181251824</v>
      </c>
    </row>
    <row r="68" spans="1:2">
      <c r="A68" s="79">
        <v>67</v>
      </c>
      <c r="B68" s="80">
        <v>6.1093078956007956</v>
      </c>
    </row>
    <row r="69" spans="1:2">
      <c r="A69" s="79">
        <v>68</v>
      </c>
      <c r="B69" s="80">
        <v>4.7894832904392386</v>
      </c>
    </row>
    <row r="70" spans="1:2">
      <c r="A70" s="79">
        <v>69</v>
      </c>
      <c r="B70" s="80">
        <v>6.4656508756132096</v>
      </c>
    </row>
    <row r="71" spans="1:2">
      <c r="A71" s="79">
        <v>70</v>
      </c>
      <c r="B71" s="80">
        <v>7.0632884843478676</v>
      </c>
    </row>
    <row r="72" spans="1:2">
      <c r="A72" s="79">
        <v>71</v>
      </c>
      <c r="B72" s="80">
        <v>7.46590746428119</v>
      </c>
    </row>
    <row r="73" spans="1:2">
      <c r="A73" s="79">
        <v>72</v>
      </c>
      <c r="B73" s="80">
        <v>6.2490519839018814</v>
      </c>
    </row>
    <row r="74" spans="1:2">
      <c r="A74" s="79">
        <v>73</v>
      </c>
      <c r="B74" s="80">
        <v>5.1708544277760664</v>
      </c>
    </row>
    <row r="75" spans="1:2">
      <c r="A75" s="79">
        <v>74</v>
      </c>
      <c r="B75" s="80">
        <v>7.2157727744313886</v>
      </c>
    </row>
    <row r="76" spans="1:2">
      <c r="A76" s="79">
        <v>75</v>
      </c>
      <c r="B76" s="80">
        <v>5.9076099377096396</v>
      </c>
    </row>
    <row r="77" spans="1:2">
      <c r="A77" s="79">
        <v>76</v>
      </c>
      <c r="B77" s="80">
        <v>6.5102222550893201</v>
      </c>
    </row>
    <row r="78" spans="1:2">
      <c r="A78" s="79">
        <v>77</v>
      </c>
      <c r="B78" s="80">
        <v>5.4066293331532504</v>
      </c>
    </row>
    <row r="79" spans="1:2">
      <c r="A79" s="79">
        <v>78</v>
      </c>
      <c r="B79" s="80">
        <v>5.2211890478036365</v>
      </c>
    </row>
    <row r="80" spans="1:2">
      <c r="A80" s="79">
        <v>79</v>
      </c>
      <c r="B80" s="80">
        <v>6.676932974984811</v>
      </c>
    </row>
    <row r="81" spans="1:2">
      <c r="A81" s="79">
        <v>80</v>
      </c>
      <c r="B81" s="80">
        <v>5.521225438202964</v>
      </c>
    </row>
    <row r="82" spans="1:2">
      <c r="A82" s="79">
        <v>81</v>
      </c>
      <c r="B82" s="80">
        <v>8.1097051123622812</v>
      </c>
    </row>
    <row r="83" spans="1:2">
      <c r="A83" s="79">
        <v>82</v>
      </c>
      <c r="B83" s="80">
        <v>9.8445680749835454</v>
      </c>
    </row>
    <row r="84" spans="1:2">
      <c r="A84" s="79">
        <v>83</v>
      </c>
      <c r="B84" s="80">
        <v>6.7302110609278314</v>
      </c>
    </row>
    <row r="85" spans="1:2">
      <c r="A85" s="79">
        <v>84</v>
      </c>
      <c r="B85" s="80">
        <v>6.3351372490404172</v>
      </c>
    </row>
    <row r="86" spans="1:2">
      <c r="A86" s="79">
        <v>85</v>
      </c>
      <c r="B86" s="80">
        <v>7.7039049473358316</v>
      </c>
    </row>
    <row r="87" spans="1:2">
      <c r="A87" s="79">
        <v>86</v>
      </c>
      <c r="B87" s="80">
        <v>8.4123467503348373</v>
      </c>
    </row>
    <row r="88" spans="1:2">
      <c r="A88" s="79">
        <v>87</v>
      </c>
      <c r="B88" s="80">
        <v>5.8270308671824749</v>
      </c>
    </row>
    <row r="89" spans="1:2">
      <c r="A89" s="79">
        <v>88</v>
      </c>
      <c r="B89" s="80">
        <v>9.0710144094162395</v>
      </c>
    </row>
    <row r="90" spans="1:2">
      <c r="A90" s="79">
        <v>89</v>
      </c>
      <c r="B90" s="80">
        <v>4.5299403326469472</v>
      </c>
    </row>
    <row r="91" spans="1:2">
      <c r="A91" s="79">
        <v>90</v>
      </c>
      <c r="B91" s="80">
        <v>8.1001035767956644</v>
      </c>
    </row>
    <row r="92" spans="1:2">
      <c r="A92" s="79">
        <v>91</v>
      </c>
      <c r="B92" s="80">
        <v>5.8986423199501585</v>
      </c>
    </row>
    <row r="93" spans="1:2">
      <c r="A93" s="79">
        <v>92</v>
      </c>
      <c r="B93" s="80">
        <v>7.5206002692328182</v>
      </c>
    </row>
    <row r="94" spans="1:2">
      <c r="A94" s="79">
        <v>93</v>
      </c>
      <c r="B94" s="80">
        <v>5.7931336585868847</v>
      </c>
    </row>
    <row r="95" spans="1:2">
      <c r="A95" s="79">
        <v>94</v>
      </c>
      <c r="B95" s="80">
        <v>6.0531346606483565</v>
      </c>
    </row>
    <row r="96" spans="1:2">
      <c r="A96" s="79">
        <v>95</v>
      </c>
      <c r="B96" s="80">
        <v>9.2010255401663024</v>
      </c>
    </row>
    <row r="97" spans="1:2">
      <c r="A97" s="79">
        <v>96</v>
      </c>
      <c r="B97" s="80">
        <v>4.8004376993747426</v>
      </c>
    </row>
    <row r="98" spans="1:2">
      <c r="A98" s="79">
        <v>97</v>
      </c>
      <c r="B98" s="80">
        <v>6.5330239693837937</v>
      </c>
    </row>
    <row r="99" spans="1:2">
      <c r="A99" s="79">
        <v>98</v>
      </c>
      <c r="B99" s="80">
        <v>7.997725850943243</v>
      </c>
    </row>
    <row r="100" spans="1:2">
      <c r="A100" s="79">
        <v>99</v>
      </c>
      <c r="B100" s="80">
        <v>6.4416180465530486</v>
      </c>
    </row>
    <row r="101" spans="1:2">
      <c r="A101" s="79">
        <v>100</v>
      </c>
      <c r="B101" s="80">
        <v>7.8485503025847718</v>
      </c>
    </row>
    <row r="102" spans="1:2">
      <c r="A102" s="79">
        <v>101</v>
      </c>
      <c r="B102" s="80">
        <v>9.9354657039628371</v>
      </c>
    </row>
    <row r="103" spans="1:2">
      <c r="A103" s="79">
        <v>102</v>
      </c>
      <c r="B103" s="80">
        <v>4.6390669639338737</v>
      </c>
    </row>
    <row r="104" spans="1:2">
      <c r="A104" s="79">
        <v>103</v>
      </c>
      <c r="B104" s="80">
        <v>6.874346189649077</v>
      </c>
    </row>
    <row r="105" spans="1:2">
      <c r="A105" s="79">
        <v>104</v>
      </c>
      <c r="B105" s="80">
        <v>5.7719785844499709</v>
      </c>
    </row>
    <row r="106" spans="1:2">
      <c r="A106" s="79">
        <v>105</v>
      </c>
      <c r="B106" s="80">
        <v>4.8467059685906859</v>
      </c>
    </row>
    <row r="107" spans="1:2">
      <c r="A107" s="79">
        <v>106</v>
      </c>
      <c r="B107" s="80">
        <v>6.0936010357880148</v>
      </c>
    </row>
    <row r="108" spans="1:2">
      <c r="A108" s="79">
        <v>107</v>
      </c>
      <c r="B108" s="80">
        <v>6.8191818116945795</v>
      </c>
    </row>
    <row r="109" spans="1:2">
      <c r="A109" s="79">
        <v>108</v>
      </c>
      <c r="B109" s="80">
        <v>7.8242758889944524</v>
      </c>
    </row>
    <row r="110" spans="1:2">
      <c r="A110" s="79">
        <v>109</v>
      </c>
      <c r="B110" s="80">
        <v>10.694419933203609</v>
      </c>
    </row>
    <row r="111" spans="1:2">
      <c r="A111" s="79">
        <v>110</v>
      </c>
      <c r="B111" s="80">
        <v>7.4987513643252894</v>
      </c>
    </row>
    <row r="112" spans="1:2">
      <c r="A112" s="79">
        <v>111</v>
      </c>
      <c r="B112" s="80">
        <v>3.8993080751213709</v>
      </c>
    </row>
    <row r="113" spans="1:2">
      <c r="A113" s="79">
        <v>112</v>
      </c>
      <c r="B113" s="80">
        <v>8.9354990167310469</v>
      </c>
    </row>
    <row r="114" spans="1:2">
      <c r="A114" s="79">
        <v>113</v>
      </c>
      <c r="B114" s="80">
        <v>5.6393274179543367</v>
      </c>
    </row>
    <row r="115" spans="1:2">
      <c r="A115" s="79">
        <v>114</v>
      </c>
      <c r="B115" s="80">
        <v>5.4204131801059701</v>
      </c>
    </row>
    <row r="116" spans="1:2">
      <c r="A116" s="79">
        <v>115</v>
      </c>
      <c r="B116" s="80">
        <v>7.08595104595297</v>
      </c>
    </row>
    <row r="117" spans="1:2">
      <c r="A117" s="79">
        <v>116</v>
      </c>
      <c r="B117" s="80">
        <v>6.3225709881196961</v>
      </c>
    </row>
    <row r="118" spans="1:2">
      <c r="A118" s="79">
        <v>117</v>
      </c>
      <c r="B118" s="80">
        <v>8.6483303847460782</v>
      </c>
    </row>
    <row r="119" spans="1:2">
      <c r="A119" s="79">
        <v>118</v>
      </c>
      <c r="B119" s="80">
        <v>5.5343019256513797</v>
      </c>
    </row>
    <row r="120" spans="1:2">
      <c r="A120" s="79">
        <v>119</v>
      </c>
      <c r="B120" s="80">
        <v>6.6709339479319167</v>
      </c>
    </row>
    <row r="121" spans="1:2">
      <c r="A121" s="79">
        <v>120</v>
      </c>
      <c r="B121" s="80">
        <v>5.0192514380585633</v>
      </c>
    </row>
    <row r="122" spans="1:2">
      <c r="A122" s="79">
        <v>121</v>
      </c>
      <c r="B122" s="80">
        <v>4.8559828145487698</v>
      </c>
    </row>
    <row r="123" spans="1:2">
      <c r="A123" s="79">
        <v>122</v>
      </c>
      <c r="B123" s="80">
        <v>11.805662387702615</v>
      </c>
    </row>
    <row r="124" spans="1:2">
      <c r="A124" s="79">
        <v>123</v>
      </c>
      <c r="B124" s="80">
        <v>9.1925913410494111</v>
      </c>
    </row>
    <row r="125" spans="1:2">
      <c r="A125" s="79">
        <v>124</v>
      </c>
      <c r="B125" s="80">
        <v>5.0221775098878423</v>
      </c>
    </row>
    <row r="126" spans="1:2">
      <c r="A126" s="79">
        <v>125</v>
      </c>
      <c r="B126" s="80">
        <v>5.1386560415965503</v>
      </c>
    </row>
    <row r="127" spans="1:2">
      <c r="A127" s="79">
        <v>126</v>
      </c>
      <c r="B127" s="80">
        <v>6.7183637555688618</v>
      </c>
    </row>
    <row r="128" spans="1:2">
      <c r="A128" s="79">
        <v>127</v>
      </c>
      <c r="B128" s="80">
        <v>6.9985786184377501</v>
      </c>
    </row>
    <row r="129" spans="1:2">
      <c r="A129" s="79">
        <v>128</v>
      </c>
      <c r="B129" s="80">
        <v>6.6488801793428136</v>
      </c>
    </row>
    <row r="130" spans="1:2">
      <c r="A130" s="79">
        <v>129</v>
      </c>
      <c r="B130" s="80">
        <v>6.282800376426894</v>
      </c>
    </row>
    <row r="131" spans="1:2">
      <c r="A131" s="79">
        <v>130</v>
      </c>
      <c r="B131" s="80">
        <v>4.3747541611781342</v>
      </c>
    </row>
    <row r="132" spans="1:2">
      <c r="A132" s="79">
        <v>131</v>
      </c>
      <c r="B132" s="80">
        <v>8.18230029733677</v>
      </c>
    </row>
    <row r="133" spans="1:2">
      <c r="A133" s="79">
        <v>132</v>
      </c>
      <c r="B133" s="80">
        <v>6.0310151810670503</v>
      </c>
    </row>
    <row r="134" spans="1:2">
      <c r="A134" s="79">
        <v>133</v>
      </c>
      <c r="B134" s="80">
        <v>9.1261613932845655</v>
      </c>
    </row>
    <row r="135" spans="1:2">
      <c r="A135" s="79">
        <v>134</v>
      </c>
      <c r="B135" s="80">
        <v>6.3710811617755096</v>
      </c>
    </row>
    <row r="136" spans="1:2">
      <c r="A136" s="79">
        <v>135</v>
      </c>
      <c r="B136" s="80">
        <v>5.4820539561449548</v>
      </c>
    </row>
    <row r="137" spans="1:2">
      <c r="A137" s="79">
        <v>136</v>
      </c>
      <c r="B137" s="80">
        <v>6.0463973512712981</v>
      </c>
    </row>
    <row r="138" spans="1:2">
      <c r="A138" s="79">
        <v>137</v>
      </c>
      <c r="B138" s="80">
        <v>7.295178710480104</v>
      </c>
    </row>
    <row r="139" spans="1:2">
      <c r="A139" s="79">
        <v>138</v>
      </c>
      <c r="B139" s="80">
        <v>6.7001308879087444</v>
      </c>
    </row>
    <row r="140" spans="1:2">
      <c r="A140" s="79">
        <v>139</v>
      </c>
      <c r="B140" s="80">
        <v>6.9735891146381617</v>
      </c>
    </row>
    <row r="141" spans="1:2">
      <c r="A141" s="79">
        <v>140</v>
      </c>
      <c r="B141" s="80">
        <v>6.6880130078759974</v>
      </c>
    </row>
  </sheetData>
  <conditionalFormatting sqref="G19">
    <cfRule type="cellIs" dxfId="14" priority="1" operator="lessThan">
      <formula>0.01</formula>
    </cfRule>
    <cfRule type="cellIs" dxfId="13" priority="2" operator="lessThan">
      <formula>0.05</formula>
    </cfRule>
    <cfRule type="cellIs" dxfId="12" priority="3" operator="greaterThanOrEqual">
      <formula>0.05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tabSelected="1" zoomScale="130" zoomScaleNormal="130" workbookViewId="0">
      <selection activeCell="E19" sqref="E19"/>
    </sheetView>
  </sheetViews>
  <sheetFormatPr defaultRowHeight="12.75"/>
  <cols>
    <col min="1" max="1" width="18.5703125" style="9" customWidth="1"/>
    <col min="2" max="2" width="6.42578125" style="9" bestFit="1" customWidth="1"/>
    <col min="3" max="3" width="7.5703125" style="9" bestFit="1" customWidth="1"/>
    <col min="4" max="4" width="5.28515625" style="51" bestFit="1" customWidth="1"/>
    <col min="5" max="5" width="11.28515625" style="9" customWidth="1"/>
    <col min="6" max="6" width="27.7109375" style="9" customWidth="1"/>
    <col min="7" max="7" width="11.7109375" style="9" customWidth="1"/>
    <col min="8" max="16384" width="9.140625" style="9"/>
  </cols>
  <sheetData>
    <row r="1" spans="1:9" s="7" customFormat="1" ht="21">
      <c r="A1" s="7" t="s">
        <v>32</v>
      </c>
      <c r="D1" s="44"/>
    </row>
    <row r="2" spans="1:9" s="45" customFormat="1" ht="18">
      <c r="D2" s="46"/>
    </row>
    <row r="3" spans="1:9" s="45" customFormat="1" ht="18">
      <c r="A3" s="47" t="s">
        <v>33</v>
      </c>
      <c r="D3" s="46"/>
    </row>
    <row r="4" spans="1:9" ht="13.5" thickBot="1"/>
    <row r="5" spans="1:9" ht="20.25" thickBot="1">
      <c r="A5" s="48" t="s">
        <v>34</v>
      </c>
      <c r="B5" s="48">
        <v>0.42</v>
      </c>
      <c r="D5" s="11" t="s">
        <v>26</v>
      </c>
      <c r="E5" s="12"/>
      <c r="F5" s="8"/>
      <c r="G5" s="11" t="s">
        <v>419</v>
      </c>
      <c r="H5" s="71"/>
    </row>
    <row r="6" spans="1:9" ht="20.25" thickBot="1">
      <c r="A6" s="48" t="s">
        <v>35</v>
      </c>
      <c r="B6" s="48">
        <v>0.54</v>
      </c>
      <c r="D6" s="11"/>
      <c r="E6" s="14"/>
      <c r="F6" s="8"/>
    </row>
    <row r="7" spans="1:9" ht="16.5" thickBot="1">
      <c r="A7" s="49" t="s">
        <v>483</v>
      </c>
      <c r="B7" s="49">
        <v>102</v>
      </c>
      <c r="C7" s="16"/>
      <c r="D7" s="17"/>
      <c r="E7" s="65"/>
      <c r="F7" s="16" t="s">
        <v>24</v>
      </c>
      <c r="G7" s="17" t="s">
        <v>22</v>
      </c>
      <c r="H7" s="64">
        <f>2*(1-_xlfn.NORM.S.DIST(ABS(E5),TRUE))</f>
        <v>1</v>
      </c>
    </row>
    <row r="8" spans="1:9" ht="15.75" thickBot="1">
      <c r="A8" s="129" t="s">
        <v>484</v>
      </c>
      <c r="B8" s="49">
        <v>119</v>
      </c>
      <c r="C8" s="18"/>
      <c r="D8" s="50"/>
      <c r="E8" s="63" t="s">
        <v>485</v>
      </c>
    </row>
    <row r="9" spans="1:9" ht="20.25" thickBot="1">
      <c r="A9" s="67" t="s">
        <v>420</v>
      </c>
      <c r="B9" s="69">
        <v>0.05</v>
      </c>
      <c r="C9" s="16"/>
      <c r="D9" s="17"/>
      <c r="E9" s="65" t="s">
        <v>486</v>
      </c>
      <c r="G9" s="11" t="s">
        <v>419</v>
      </c>
      <c r="H9" s="71"/>
    </row>
    <row r="10" spans="1:9" ht="15.75" thickBot="1">
      <c r="F10" s="8"/>
      <c r="G10" s="8"/>
      <c r="H10" s="8"/>
      <c r="I10" s="8"/>
    </row>
    <row r="11" spans="1:9" ht="16.5" thickBot="1">
      <c r="F11" s="16" t="s">
        <v>21</v>
      </c>
      <c r="G11" s="17" t="s">
        <v>22</v>
      </c>
      <c r="H11" s="64">
        <f>1-_xlfn.NORM.S.DIST(ABS(E5),TRUE)</f>
        <v>0.5</v>
      </c>
      <c r="I11" s="8"/>
    </row>
  </sheetData>
  <conditionalFormatting sqref="H11">
    <cfRule type="cellIs" dxfId="11" priority="4" operator="lessThan">
      <formula>0.01</formula>
    </cfRule>
    <cfRule type="cellIs" dxfId="10" priority="5" operator="lessThan">
      <formula>0.05</formula>
    </cfRule>
    <cfRule type="cellIs" dxfId="9" priority="6" operator="greaterThanOrEqual">
      <formula>0.05</formula>
    </cfRule>
  </conditionalFormatting>
  <conditionalFormatting sqref="H7">
    <cfRule type="cellIs" dxfId="8" priority="1" operator="lessThan">
      <formula>0.01</formula>
    </cfRule>
    <cfRule type="cellIs" dxfId="7" priority="2" operator="lessThan">
      <formula>0.05</formula>
    </cfRule>
    <cfRule type="cellIs" dxfId="6" priority="3" operator="greaterThanOrEqual">
      <formula>0.05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41" r:id="rId3">
          <objectPr defaultSize="0" autoPict="0" r:id="rId4">
            <anchor moveWithCells="1" sizeWithCells="1">
              <from>
                <xdr:col>8</xdr:col>
                <xdr:colOff>371475</xdr:colOff>
                <xdr:row>0</xdr:row>
                <xdr:rowOff>257175</xdr:rowOff>
              </from>
              <to>
                <xdr:col>11</xdr:col>
                <xdr:colOff>476250</xdr:colOff>
                <xdr:row>5</xdr:row>
                <xdr:rowOff>257175</xdr:rowOff>
              </to>
            </anchor>
          </objectPr>
        </oleObject>
      </mc:Choice>
      <mc:Fallback>
        <oleObject progId="Equation.3" shapeId="10241" r:id="rId3"/>
      </mc:Fallback>
    </mc:AlternateContent>
    <mc:AlternateContent xmlns:mc="http://schemas.openxmlformats.org/markup-compatibility/2006">
      <mc:Choice Requires="x14">
        <oleObject progId="Equation.2" shapeId="10242" r:id="rId5">
          <objectPr defaultSize="0" autoPict="0" r:id="rId6">
            <anchor moveWithCells="1" sizeWithCells="1">
              <from>
                <xdr:col>29</xdr:col>
                <xdr:colOff>428625</xdr:colOff>
                <xdr:row>9</xdr:row>
                <xdr:rowOff>95250</xdr:rowOff>
              </from>
              <to>
                <xdr:col>32</xdr:col>
                <xdr:colOff>95250</xdr:colOff>
                <xdr:row>13</xdr:row>
                <xdr:rowOff>161925</xdr:rowOff>
              </to>
            </anchor>
          </objectPr>
        </oleObject>
      </mc:Choice>
      <mc:Fallback>
        <oleObject progId="Equation.2" shapeId="10242" r:id="rId5"/>
      </mc:Fallback>
    </mc:AlternateContent>
    <mc:AlternateContent xmlns:mc="http://schemas.openxmlformats.org/markup-compatibility/2006">
      <mc:Choice Requires="x14">
        <oleObject progId="Equation.2" shapeId="10243" r:id="rId7">
          <objectPr defaultSize="0" autoPict="0" r:id="rId8">
            <anchor moveWithCells="1" sizeWithCells="1">
              <from>
                <xdr:col>8</xdr:col>
                <xdr:colOff>476250</xdr:colOff>
                <xdr:row>10</xdr:row>
                <xdr:rowOff>28575</xdr:rowOff>
              </from>
              <to>
                <xdr:col>11</xdr:col>
                <xdr:colOff>104775</xdr:colOff>
                <xdr:row>14</xdr:row>
                <xdr:rowOff>104775</xdr:rowOff>
              </to>
            </anchor>
          </objectPr>
        </oleObject>
      </mc:Choice>
      <mc:Fallback>
        <oleObject progId="Equation.2" shapeId="10243" r:id="rId7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workbookViewId="0">
      <selection activeCell="M17" sqref="M17"/>
    </sheetView>
  </sheetViews>
  <sheetFormatPr defaultRowHeight="15"/>
  <cols>
    <col min="1" max="1" width="10.85546875" style="108" bestFit="1" customWidth="1"/>
    <col min="2" max="2" width="16.85546875" style="108" customWidth="1"/>
    <col min="3" max="16384" width="9.140625" style="108"/>
  </cols>
  <sheetData>
    <row r="1" spans="1:8">
      <c r="A1" s="164" t="s">
        <v>9</v>
      </c>
      <c r="B1" s="164"/>
      <c r="D1" s="108" t="s">
        <v>464</v>
      </c>
    </row>
    <row r="2" spans="1:8">
      <c r="A2" s="109" t="s">
        <v>7</v>
      </c>
      <c r="B2" s="109" t="s">
        <v>8</v>
      </c>
    </row>
    <row r="3" spans="1:8">
      <c r="A3" s="108" t="s">
        <v>10</v>
      </c>
      <c r="B3" s="108" t="s">
        <v>12</v>
      </c>
      <c r="D3" t="s">
        <v>423</v>
      </c>
      <c r="E3"/>
      <c r="F3"/>
      <c r="G3"/>
      <c r="H3"/>
    </row>
    <row r="4" spans="1:8">
      <c r="A4" s="108" t="s">
        <v>12</v>
      </c>
      <c r="B4" s="108" t="s">
        <v>12</v>
      </c>
      <c r="D4" t="s">
        <v>424</v>
      </c>
      <c r="E4"/>
      <c r="F4"/>
      <c r="G4"/>
      <c r="H4"/>
    </row>
    <row r="5" spans="1:8">
      <c r="A5" s="108" t="s">
        <v>10</v>
      </c>
      <c r="B5" s="108" t="s">
        <v>10</v>
      </c>
      <c r="D5"/>
      <c r="E5"/>
      <c r="F5"/>
      <c r="G5"/>
      <c r="H5"/>
    </row>
    <row r="6" spans="1:8">
      <c r="A6" s="108" t="s">
        <v>11</v>
      </c>
      <c r="B6" s="108" t="s">
        <v>11</v>
      </c>
      <c r="D6" t="s">
        <v>425</v>
      </c>
      <c r="E6"/>
      <c r="F6"/>
      <c r="G6"/>
      <c r="H6"/>
    </row>
    <row r="7" spans="1:8" ht="15.75" thickBot="1">
      <c r="A7" s="108" t="s">
        <v>12</v>
      </c>
      <c r="B7" s="108" t="s">
        <v>11</v>
      </c>
      <c r="D7"/>
      <c r="E7"/>
      <c r="F7"/>
      <c r="G7"/>
      <c r="H7"/>
    </row>
    <row r="8" spans="1:8" ht="15.75" thickBot="1">
      <c r="A8" s="108" t="s">
        <v>12</v>
      </c>
      <c r="B8" s="108" t="s">
        <v>10</v>
      </c>
      <c r="D8" t="s">
        <v>465</v>
      </c>
      <c r="E8" s="70"/>
      <c r="F8"/>
      <c r="G8" t="s">
        <v>466</v>
      </c>
      <c r="H8" s="70"/>
    </row>
    <row r="9" spans="1:8" ht="15.75" thickBot="1">
      <c r="A9" s="108" t="s">
        <v>11</v>
      </c>
      <c r="B9" s="108" t="s">
        <v>10</v>
      </c>
      <c r="D9" t="s">
        <v>448</v>
      </c>
      <c r="E9" s="73"/>
      <c r="F9"/>
      <c r="G9" t="s">
        <v>449</v>
      </c>
      <c r="H9" s="73"/>
    </row>
    <row r="10" spans="1:8" ht="15.75" thickBot="1">
      <c r="A10" s="108" t="s">
        <v>11</v>
      </c>
      <c r="B10" s="108" t="s">
        <v>12</v>
      </c>
      <c r="D10"/>
      <c r="E10"/>
      <c r="F10"/>
      <c r="G10"/>
      <c r="H10"/>
    </row>
    <row r="11" spans="1:8" ht="15.75" thickBot="1">
      <c r="A11" s="108" t="s">
        <v>11</v>
      </c>
      <c r="B11" s="108" t="s">
        <v>11</v>
      </c>
      <c r="D11" t="s">
        <v>31</v>
      </c>
      <c r="E11" s="73"/>
      <c r="F11"/>
      <c r="G11"/>
      <c r="H11"/>
    </row>
    <row r="12" spans="1:8" ht="15.75" thickBot="1">
      <c r="A12" s="108" t="s">
        <v>11</v>
      </c>
      <c r="B12" s="108" t="s">
        <v>10</v>
      </c>
      <c r="D12" t="s">
        <v>409</v>
      </c>
      <c r="E12" s="73"/>
      <c r="F12"/>
      <c r="G12"/>
      <c r="H12"/>
    </row>
    <row r="13" spans="1:8" ht="15.75" thickBot="1">
      <c r="A13" s="108" t="s">
        <v>10</v>
      </c>
      <c r="B13" s="108" t="s">
        <v>10</v>
      </c>
      <c r="D13"/>
      <c r="E13"/>
      <c r="F13"/>
      <c r="G13"/>
      <c r="H13"/>
    </row>
    <row r="14" spans="1:8" ht="15.75" thickBot="1">
      <c r="A14" s="108" t="s">
        <v>12</v>
      </c>
      <c r="B14" s="108" t="s">
        <v>11</v>
      </c>
      <c r="D14" t="s">
        <v>430</v>
      </c>
      <c r="E14"/>
      <c r="F14"/>
      <c r="G14" s="70"/>
      <c r="H14"/>
    </row>
    <row r="15" spans="1:8" ht="15.75" thickBot="1">
      <c r="A15" s="108" t="s">
        <v>11</v>
      </c>
      <c r="B15" s="108" t="s">
        <v>10</v>
      </c>
      <c r="D15"/>
      <c r="E15"/>
      <c r="F15"/>
      <c r="G15"/>
      <c r="H15"/>
    </row>
    <row r="16" spans="1:8" ht="15.75" thickBot="1">
      <c r="A16" s="108" t="s">
        <v>11</v>
      </c>
      <c r="B16" s="108" t="s">
        <v>10</v>
      </c>
      <c r="D16" t="s">
        <v>431</v>
      </c>
      <c r="E16"/>
      <c r="F16"/>
      <c r="G16" s="73"/>
      <c r="H16"/>
    </row>
    <row r="17" spans="1:8" ht="15.75" thickBot="1">
      <c r="A17" s="108" t="s">
        <v>12</v>
      </c>
      <c r="B17" s="108" t="s">
        <v>10</v>
      </c>
      <c r="D17"/>
      <c r="E17"/>
      <c r="F17"/>
      <c r="G17"/>
      <c r="H17"/>
    </row>
    <row r="18" spans="1:8" ht="15.75" thickBot="1">
      <c r="A18" s="108" t="s">
        <v>10</v>
      </c>
      <c r="B18" s="108" t="s">
        <v>12</v>
      </c>
      <c r="D18" t="s">
        <v>433</v>
      </c>
      <c r="E18"/>
      <c r="F18"/>
      <c r="G18" s="70"/>
      <c r="H18"/>
    </row>
    <row r="19" spans="1:8" ht="15.75" thickBot="1">
      <c r="A19" s="108" t="s">
        <v>12</v>
      </c>
      <c r="B19" s="108" t="s">
        <v>10</v>
      </c>
      <c r="D19"/>
      <c r="E19"/>
      <c r="F19"/>
      <c r="G19"/>
      <c r="H19"/>
    </row>
    <row r="20" spans="1:8" ht="15.75" thickBot="1">
      <c r="A20" s="108" t="s">
        <v>12</v>
      </c>
      <c r="B20" s="108" t="s">
        <v>12</v>
      </c>
      <c r="D20" t="s">
        <v>0</v>
      </c>
      <c r="E20"/>
      <c r="F20"/>
      <c r="G20" s="64">
        <f>2*(_xlfn.NORM.S.DIST(G14,TRUE))</f>
        <v>1</v>
      </c>
      <c r="H20" t="s">
        <v>491</v>
      </c>
    </row>
    <row r="21" spans="1:8">
      <c r="A21" s="108" t="s">
        <v>10</v>
      </c>
      <c r="B21" s="108" t="s">
        <v>10</v>
      </c>
      <c r="D21"/>
      <c r="E21"/>
      <c r="F21"/>
      <c r="G21"/>
      <c r="H21"/>
    </row>
    <row r="22" spans="1:8">
      <c r="A22" s="108" t="s">
        <v>12</v>
      </c>
      <c r="B22" s="108" t="s">
        <v>11</v>
      </c>
      <c r="D22" t="s">
        <v>434</v>
      </c>
      <c r="E22"/>
      <c r="F22"/>
      <c r="G22"/>
      <c r="H22"/>
    </row>
    <row r="23" spans="1:8">
      <c r="A23" s="108" t="s">
        <v>11</v>
      </c>
      <c r="B23" s="108" t="s">
        <v>12</v>
      </c>
    </row>
    <row r="24" spans="1:8">
      <c r="A24" s="108" t="s">
        <v>11</v>
      </c>
      <c r="B24" s="108" t="s">
        <v>12</v>
      </c>
    </row>
    <row r="25" spans="1:8">
      <c r="A25" s="108" t="s">
        <v>12</v>
      </c>
      <c r="B25" s="108" t="s">
        <v>11</v>
      </c>
    </row>
    <row r="26" spans="1:8">
      <c r="A26" s="108" t="s">
        <v>11</v>
      </c>
      <c r="B26" s="108" t="s">
        <v>10</v>
      </c>
    </row>
    <row r="27" spans="1:8">
      <c r="A27" s="108" t="s">
        <v>10</v>
      </c>
      <c r="B27" s="108" t="s">
        <v>10</v>
      </c>
    </row>
    <row r="28" spans="1:8">
      <c r="A28" s="108" t="s">
        <v>10</v>
      </c>
      <c r="B28" s="108" t="s">
        <v>12</v>
      </c>
    </row>
    <row r="29" spans="1:8">
      <c r="A29" s="108" t="s">
        <v>12</v>
      </c>
      <c r="B29" s="108" t="s">
        <v>11</v>
      </c>
    </row>
    <row r="30" spans="1:8">
      <c r="A30" s="108" t="s">
        <v>12</v>
      </c>
      <c r="B30" s="108" t="s">
        <v>12</v>
      </c>
    </row>
    <row r="31" spans="1:8">
      <c r="A31" s="108" t="s">
        <v>11</v>
      </c>
      <c r="B31" s="108" t="s">
        <v>12</v>
      </c>
    </row>
    <row r="32" spans="1:8">
      <c r="A32" s="108" t="s">
        <v>11</v>
      </c>
      <c r="B32" s="108" t="s">
        <v>12</v>
      </c>
    </row>
    <row r="33" spans="1:2">
      <c r="A33" s="108" t="s">
        <v>12</v>
      </c>
      <c r="B33" s="108" t="s">
        <v>10</v>
      </c>
    </row>
    <row r="34" spans="1:2">
      <c r="A34" s="108" t="s">
        <v>12</v>
      </c>
      <c r="B34" s="108" t="s">
        <v>10</v>
      </c>
    </row>
    <row r="35" spans="1:2">
      <c r="A35" s="108" t="s">
        <v>11</v>
      </c>
      <c r="B35" s="108" t="s">
        <v>12</v>
      </c>
    </row>
    <row r="36" spans="1:2">
      <c r="A36" s="108" t="s">
        <v>11</v>
      </c>
      <c r="B36" s="108" t="s">
        <v>12</v>
      </c>
    </row>
    <row r="37" spans="1:2">
      <c r="A37" s="108" t="s">
        <v>11</v>
      </c>
    </row>
    <row r="38" spans="1:2">
      <c r="A38" s="108" t="s">
        <v>11</v>
      </c>
    </row>
    <row r="39" spans="1:2">
      <c r="A39" s="108" t="s">
        <v>12</v>
      </c>
    </row>
    <row r="40" spans="1:2">
      <c r="A40" s="108" t="s">
        <v>10</v>
      </c>
    </row>
    <row r="41" spans="1:2">
      <c r="A41" s="108" t="s">
        <v>11</v>
      </c>
    </row>
    <row r="42" spans="1:2">
      <c r="A42" s="108" t="s">
        <v>12</v>
      </c>
    </row>
  </sheetData>
  <mergeCells count="1">
    <mergeCell ref="A1:B1"/>
  </mergeCells>
  <conditionalFormatting sqref="G20">
    <cfRule type="cellIs" dxfId="5" priority="1" operator="lessThan">
      <formula>0.01</formula>
    </cfRule>
    <cfRule type="cellIs" dxfId="4" priority="2" operator="lessThan">
      <formula>0.05</formula>
    </cfRule>
    <cfRule type="cellIs" dxfId="3" priority="3" operator="greaterThanOrEqual">
      <formula>0.05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1"/>
  <sheetViews>
    <sheetView workbookViewId="0">
      <selection activeCell="I24" sqref="I24"/>
    </sheetView>
  </sheetViews>
  <sheetFormatPr defaultRowHeight="15"/>
  <cols>
    <col min="1" max="1" width="10.85546875" style="79" bestFit="1" customWidth="1"/>
    <col min="2" max="2" width="18.5703125" style="79" bestFit="1" customWidth="1"/>
    <col min="3" max="3" width="10.85546875" style="79" customWidth="1"/>
    <col min="4" max="4" width="18.5703125" style="79" bestFit="1" customWidth="1"/>
    <col min="5" max="16384" width="9.140625" style="79"/>
  </cols>
  <sheetData>
    <row r="1" spans="1:10" ht="30">
      <c r="A1" s="103" t="s">
        <v>440</v>
      </c>
      <c r="B1" s="104" t="s">
        <v>438</v>
      </c>
      <c r="C1" s="103" t="s">
        <v>441</v>
      </c>
      <c r="D1" s="104" t="s">
        <v>438</v>
      </c>
    </row>
    <row r="2" spans="1:10">
      <c r="A2" s="79">
        <v>1</v>
      </c>
      <c r="B2" s="80">
        <v>1.7425109662115572</v>
      </c>
      <c r="C2" s="79">
        <v>1</v>
      </c>
      <c r="D2" s="88">
        <v>4.3608747217804193</v>
      </c>
      <c r="F2" s="79" t="s">
        <v>467</v>
      </c>
    </row>
    <row r="3" spans="1:10">
      <c r="A3" s="79">
        <v>2</v>
      </c>
      <c r="B3" s="80">
        <v>5.4850380082614718</v>
      </c>
      <c r="C3" s="79">
        <v>2</v>
      </c>
      <c r="D3" s="88">
        <v>9.7721111513892538</v>
      </c>
    </row>
    <row r="4" spans="1:10">
      <c r="A4" s="79">
        <v>3</v>
      </c>
      <c r="B4" s="80">
        <v>5.8274889114516553</v>
      </c>
      <c r="C4" s="79">
        <v>3</v>
      </c>
      <c r="D4" s="88">
        <v>8.0281665431102738</v>
      </c>
      <c r="F4" s="79" t="s">
        <v>423</v>
      </c>
    </row>
    <row r="5" spans="1:10">
      <c r="A5" s="79">
        <v>4</v>
      </c>
      <c r="B5" s="80">
        <v>5.7962317386016364</v>
      </c>
      <c r="C5" s="79">
        <v>4</v>
      </c>
      <c r="D5" s="88">
        <v>10.984550466557266</v>
      </c>
      <c r="F5" s="79" t="s">
        <v>424</v>
      </c>
    </row>
    <row r="6" spans="1:10">
      <c r="A6" s="79">
        <v>5</v>
      </c>
      <c r="B6" s="80">
        <v>5.4559048466006059</v>
      </c>
      <c r="C6" s="79">
        <v>5</v>
      </c>
      <c r="D6" s="88">
        <v>9.8650322923931526</v>
      </c>
    </row>
    <row r="7" spans="1:10">
      <c r="A7" s="79">
        <v>6</v>
      </c>
      <c r="B7" s="80">
        <v>7.7884827250061788</v>
      </c>
      <c r="C7" s="79">
        <v>6</v>
      </c>
      <c r="D7" s="88">
        <v>9.4141969055926893</v>
      </c>
    </row>
    <row r="8" spans="1:10">
      <c r="A8" s="79">
        <v>7</v>
      </c>
      <c r="B8" s="80">
        <v>6.9717588702376814</v>
      </c>
      <c r="C8" s="79">
        <v>7</v>
      </c>
      <c r="D8" s="88">
        <v>8.8462915881536901</v>
      </c>
    </row>
    <row r="9" spans="1:10">
      <c r="A9" s="79">
        <v>8</v>
      </c>
      <c r="B9" s="80">
        <v>7.7771089253263197</v>
      </c>
      <c r="C9" s="79">
        <v>8</v>
      </c>
      <c r="D9" s="88">
        <v>11.640091055480298</v>
      </c>
    </row>
    <row r="10" spans="1:10">
      <c r="A10" s="79">
        <v>9</v>
      </c>
      <c r="B10" s="80">
        <v>8.4262658846244456</v>
      </c>
      <c r="C10" s="79">
        <v>9</v>
      </c>
      <c r="D10" s="88">
        <v>11.07461317940033</v>
      </c>
      <c r="F10" s="79" t="s">
        <v>425</v>
      </c>
    </row>
    <row r="11" spans="1:10" ht="15.75" thickBot="1">
      <c r="A11" s="79">
        <v>10</v>
      </c>
      <c r="B11" s="80">
        <v>6.2419204085716045</v>
      </c>
      <c r="C11" s="79">
        <v>10</v>
      </c>
      <c r="D11" s="88">
        <v>10.628534108829626</v>
      </c>
    </row>
    <row r="12" spans="1:10" ht="15.75" thickBot="1">
      <c r="A12" s="79">
        <v>11</v>
      </c>
      <c r="B12" s="80">
        <v>5.1445159159600733</v>
      </c>
      <c r="C12" s="79">
        <v>11</v>
      </c>
      <c r="D12" s="88">
        <v>7.9053063144529006</v>
      </c>
      <c r="F12" s="79" t="s">
        <v>465</v>
      </c>
      <c r="G12" s="82"/>
      <c r="I12" s="79" t="s">
        <v>466</v>
      </c>
      <c r="J12" s="82"/>
    </row>
    <row r="13" spans="1:10" ht="15.75" thickBot="1">
      <c r="A13" s="79">
        <v>12</v>
      </c>
      <c r="B13" s="80">
        <v>8.6490338788978995</v>
      </c>
      <c r="C13" s="79">
        <v>12</v>
      </c>
      <c r="D13" s="88">
        <v>11.328493395805708</v>
      </c>
      <c r="F13" s="79" t="s">
        <v>448</v>
      </c>
      <c r="G13" s="81"/>
      <c r="I13" s="79" t="s">
        <v>449</v>
      </c>
      <c r="J13" s="81"/>
    </row>
    <row r="14" spans="1:10" ht="15.75" thickBot="1">
      <c r="A14" s="79">
        <v>13</v>
      </c>
      <c r="B14" s="80">
        <v>4.1814246914116664</v>
      </c>
      <c r="C14" s="79">
        <v>13</v>
      </c>
      <c r="D14" s="88">
        <v>10.443246504903072</v>
      </c>
    </row>
    <row r="15" spans="1:10" ht="15.75" thickBot="1">
      <c r="A15" s="79">
        <v>14</v>
      </c>
      <c r="B15" s="80">
        <v>6.8999986013994201</v>
      </c>
      <c r="C15" s="79">
        <v>14</v>
      </c>
      <c r="D15" s="88">
        <v>9.5576865204493515</v>
      </c>
      <c r="F15" s="79" t="s">
        <v>31</v>
      </c>
      <c r="G15" s="81"/>
    </row>
    <row r="16" spans="1:10" ht="15.75" thickBot="1">
      <c r="A16" s="79">
        <v>15</v>
      </c>
      <c r="B16" s="80">
        <v>7.4943641892576123</v>
      </c>
      <c r="C16" s="79">
        <v>15</v>
      </c>
      <c r="D16" s="88">
        <v>8.6279938740262878</v>
      </c>
      <c r="F16" s="79" t="s">
        <v>409</v>
      </c>
      <c r="G16" s="81"/>
    </row>
    <row r="17" spans="1:9" ht="15.75" thickBot="1">
      <c r="A17" s="79">
        <v>16</v>
      </c>
      <c r="B17" s="80">
        <v>4.331145254470175</v>
      </c>
      <c r="C17" s="79">
        <v>16</v>
      </c>
      <c r="D17" s="88">
        <v>5.8101654429920018</v>
      </c>
    </row>
    <row r="18" spans="1:9" ht="15.75" thickBot="1">
      <c r="A18" s="79">
        <v>17</v>
      </c>
      <c r="B18" s="80">
        <v>7.8328666348868863</v>
      </c>
      <c r="C18" s="79">
        <v>17</v>
      </c>
      <c r="D18" s="88">
        <v>7.235320903302636</v>
      </c>
      <c r="F18" s="79" t="s">
        <v>430</v>
      </c>
      <c r="I18" s="82"/>
    </row>
    <row r="19" spans="1:9" ht="15.75" thickBot="1">
      <c r="A19" s="79">
        <v>18</v>
      </c>
      <c r="B19" s="80">
        <v>6.7533722530031808</v>
      </c>
      <c r="C19" s="79">
        <v>18</v>
      </c>
      <c r="D19" s="88">
        <v>8.9108081864396809</v>
      </c>
    </row>
    <row r="20" spans="1:9" ht="15.75" thickBot="1">
      <c r="A20" s="79">
        <v>19</v>
      </c>
      <c r="B20" s="80">
        <v>5.7014436323486732</v>
      </c>
      <c r="C20" s="79">
        <v>19</v>
      </c>
      <c r="D20" s="88">
        <v>7.7183508109301329</v>
      </c>
      <c r="F20" s="79" t="s">
        <v>431</v>
      </c>
      <c r="I20" s="81"/>
    </row>
    <row r="21" spans="1:9" ht="15.75" thickBot="1">
      <c r="A21" s="79">
        <v>20</v>
      </c>
      <c r="B21" s="80">
        <v>7.238456595475145</v>
      </c>
      <c r="C21" s="79">
        <v>20</v>
      </c>
      <c r="D21" s="88">
        <v>7.8501515998796094</v>
      </c>
    </row>
    <row r="22" spans="1:9" ht="15.75" thickBot="1">
      <c r="A22" s="79">
        <v>21</v>
      </c>
      <c r="B22" s="80">
        <v>7.6201930086215723</v>
      </c>
      <c r="C22" s="79">
        <v>21</v>
      </c>
      <c r="D22" s="88">
        <v>13.366249244310893</v>
      </c>
      <c r="F22" s="79" t="s">
        <v>433</v>
      </c>
      <c r="I22" s="82"/>
    </row>
    <row r="23" spans="1:9" ht="15.75" thickBot="1">
      <c r="A23" s="79">
        <v>22</v>
      </c>
      <c r="B23" s="80">
        <v>6.327708041568985</v>
      </c>
      <c r="C23" s="79">
        <v>22</v>
      </c>
      <c r="D23" s="88">
        <v>9.2678623913088813</v>
      </c>
    </row>
    <row r="24" spans="1:9" ht="15.75" thickBot="1">
      <c r="A24" s="79">
        <v>23</v>
      </c>
      <c r="B24" s="80">
        <v>3.7312038956559261</v>
      </c>
      <c r="C24" s="79">
        <v>23</v>
      </c>
      <c r="D24" s="88">
        <v>7.494709246995626</v>
      </c>
      <c r="F24" s="79" t="s">
        <v>0</v>
      </c>
      <c r="I24" s="86">
        <f>_xlfn.NORM.S.DIST(I18,TRUE)</f>
        <v>0.5</v>
      </c>
    </row>
    <row r="25" spans="1:9">
      <c r="A25" s="79">
        <v>24</v>
      </c>
      <c r="B25" s="80">
        <v>6.5123327375447841</v>
      </c>
      <c r="C25" s="79">
        <v>24</v>
      </c>
      <c r="D25" s="88">
        <v>5.0810053506866097</v>
      </c>
    </row>
    <row r="26" spans="1:9">
      <c r="A26" s="79">
        <v>25</v>
      </c>
      <c r="B26" s="80">
        <v>8.9809169084008325</v>
      </c>
      <c r="C26" s="79">
        <v>25</v>
      </c>
      <c r="D26" s="88">
        <v>5.4722408675588667</v>
      </c>
      <c r="F26" s="79" t="s">
        <v>434</v>
      </c>
    </row>
    <row r="27" spans="1:9">
      <c r="A27" s="79">
        <v>26</v>
      </c>
      <c r="B27" s="80">
        <v>4.0493378663784823</v>
      </c>
      <c r="C27" s="79">
        <v>26</v>
      </c>
      <c r="D27" s="88">
        <v>8.9712101170080132</v>
      </c>
    </row>
    <row r="28" spans="1:9">
      <c r="A28" s="79">
        <v>27</v>
      </c>
      <c r="B28" s="80">
        <v>8.4373980997741462</v>
      </c>
      <c r="C28" s="79">
        <v>27</v>
      </c>
      <c r="D28" s="88">
        <v>9.6350670117972186</v>
      </c>
    </row>
    <row r="29" spans="1:9">
      <c r="A29" s="79">
        <v>28</v>
      </c>
      <c r="B29" s="80">
        <v>7.1291811481176408</v>
      </c>
      <c r="C29" s="79">
        <v>28</v>
      </c>
      <c r="D29" s="88">
        <v>9.8049647148145596</v>
      </c>
    </row>
    <row r="30" spans="1:9">
      <c r="A30" s="79">
        <v>29</v>
      </c>
      <c r="B30" s="80">
        <v>5.4389494779359664</v>
      </c>
      <c r="C30" s="79">
        <v>29</v>
      </c>
      <c r="D30" s="88">
        <v>9.9384565954751451</v>
      </c>
    </row>
    <row r="31" spans="1:9">
      <c r="A31" s="79">
        <v>30</v>
      </c>
      <c r="B31" s="80">
        <v>8.5719935385684956</v>
      </c>
      <c r="C31" s="79">
        <v>30</v>
      </c>
      <c r="D31" s="88">
        <v>9.9622961569111794</v>
      </c>
    </row>
    <row r="32" spans="1:9">
      <c r="A32" s="79">
        <v>31</v>
      </c>
      <c r="B32" s="80">
        <v>6.1422291026945457</v>
      </c>
      <c r="C32" s="79">
        <v>31</v>
      </c>
      <c r="D32" s="88">
        <v>7.8524398885492701</v>
      </c>
    </row>
    <row r="33" spans="1:4">
      <c r="A33" s="79">
        <v>32</v>
      </c>
      <c r="B33" s="80">
        <v>9.6495996957644827</v>
      </c>
      <c r="C33" s="79">
        <v>32</v>
      </c>
      <c r="D33" s="88">
        <v>10.21534145718033</v>
      </c>
    </row>
    <row r="34" spans="1:4">
      <c r="A34" s="79">
        <v>33</v>
      </c>
      <c r="B34" s="80">
        <v>5.9137229926607686</v>
      </c>
      <c r="C34" s="79">
        <v>33</v>
      </c>
      <c r="D34" s="88">
        <v>9.2897634784749243</v>
      </c>
    </row>
    <row r="35" spans="1:4">
      <c r="A35" s="79">
        <v>34</v>
      </c>
      <c r="B35" s="80">
        <v>9.2105806915031287</v>
      </c>
      <c r="C35" s="79">
        <v>34</v>
      </c>
      <c r="D35" s="88">
        <v>8.854687133745756</v>
      </c>
    </row>
    <row r="36" spans="1:4">
      <c r="A36" s="79">
        <v>35</v>
      </c>
      <c r="B36" s="80">
        <v>4.9572937031160107</v>
      </c>
      <c r="C36" s="79">
        <v>35</v>
      </c>
      <c r="D36" s="88">
        <v>6.8137887536722701</v>
      </c>
    </row>
    <row r="37" spans="1:4">
      <c r="A37" s="79">
        <v>36</v>
      </c>
      <c r="B37" s="80">
        <v>6.9144627503890659</v>
      </c>
      <c r="C37" s="79">
        <v>36</v>
      </c>
      <c r="D37" s="88">
        <v>9.9645921762858052</v>
      </c>
    </row>
    <row r="38" spans="1:4">
      <c r="A38" s="79">
        <v>37</v>
      </c>
      <c r="B38" s="80">
        <v>9.0668939436698572</v>
      </c>
      <c r="C38" s="79">
        <v>37</v>
      </c>
      <c r="D38" s="88">
        <v>10.831865178144653</v>
      </c>
    </row>
    <row r="39" spans="1:4">
      <c r="A39" s="79">
        <v>38</v>
      </c>
      <c r="B39" s="80">
        <v>7.3985923507978439</v>
      </c>
      <c r="C39" s="79">
        <v>38</v>
      </c>
      <c r="D39" s="88">
        <v>10.946642954761046</v>
      </c>
    </row>
    <row r="40" spans="1:4">
      <c r="A40" s="79">
        <v>39</v>
      </c>
      <c r="B40" s="80">
        <v>8.2269412531575661</v>
      </c>
      <c r="C40" s="79">
        <v>39</v>
      </c>
      <c r="D40" s="88">
        <v>9.5847613819132675</v>
      </c>
    </row>
    <row r="41" spans="1:4">
      <c r="A41" s="79">
        <v>40</v>
      </c>
      <c r="B41" s="80">
        <v>8.5834504433267291</v>
      </c>
      <c r="C41" s="79">
        <v>40</v>
      </c>
      <c r="D41" s="88">
        <v>8.6180405913837603</v>
      </c>
    </row>
    <row r="42" spans="1:4">
      <c r="A42" s="79">
        <v>41</v>
      </c>
      <c r="B42" s="80">
        <v>8.3912651178950917</v>
      </c>
      <c r="C42" s="79">
        <v>41</v>
      </c>
      <c r="D42" s="88">
        <v>11.463649310710025</v>
      </c>
    </row>
    <row r="43" spans="1:4">
      <c r="A43" s="79">
        <v>42</v>
      </c>
      <c r="B43" s="80">
        <v>8.0015602806059185</v>
      </c>
      <c r="C43" s="79">
        <v>42</v>
      </c>
      <c r="D43" s="88">
        <v>10.524743596644839</v>
      </c>
    </row>
    <row r="44" spans="1:4">
      <c r="A44" s="79">
        <v>43</v>
      </c>
      <c r="B44" s="80">
        <v>5.0018264290672958</v>
      </c>
      <c r="C44" s="79">
        <v>43</v>
      </c>
      <c r="D44" s="88">
        <v>12.398457751143724</v>
      </c>
    </row>
    <row r="45" spans="1:4">
      <c r="A45" s="79">
        <v>44</v>
      </c>
      <c r="B45" s="80">
        <v>7.6209235602407714</v>
      </c>
      <c r="C45" s="79">
        <v>44</v>
      </c>
      <c r="D45" s="88">
        <v>11.955859430483542</v>
      </c>
    </row>
    <row r="46" spans="1:4">
      <c r="A46" s="79">
        <v>45</v>
      </c>
      <c r="B46" s="80">
        <v>7.6407064342463853</v>
      </c>
      <c r="C46" s="79">
        <v>45</v>
      </c>
      <c r="D46" s="88">
        <v>9.667968892128556</v>
      </c>
    </row>
    <row r="47" spans="1:4">
      <c r="A47" s="79">
        <v>46</v>
      </c>
      <c r="B47" s="80">
        <v>5.1823422553541603</v>
      </c>
      <c r="C47" s="79">
        <v>46</v>
      </c>
      <c r="D47" s="88">
        <v>7.6812163696304196</v>
      </c>
    </row>
    <row r="48" spans="1:4">
      <c r="A48" s="79">
        <v>47</v>
      </c>
      <c r="B48" s="80">
        <v>7.413419842920848</v>
      </c>
      <c r="C48" s="79">
        <v>47</v>
      </c>
      <c r="D48" s="88">
        <v>9.338173152966192</v>
      </c>
    </row>
    <row r="49" spans="1:4">
      <c r="A49" s="79">
        <v>48</v>
      </c>
      <c r="B49" s="80">
        <v>8.2744850886927459</v>
      </c>
      <c r="C49" s="79">
        <v>48</v>
      </c>
      <c r="D49" s="88">
        <v>8.2736009643413126</v>
      </c>
    </row>
    <row r="50" spans="1:4">
      <c r="A50" s="79">
        <v>49</v>
      </c>
      <c r="B50" s="80">
        <v>4.8366019372013396</v>
      </c>
      <c r="C50" s="79">
        <v>49</v>
      </c>
      <c r="D50" s="88">
        <v>11.353741878221626</v>
      </c>
    </row>
    <row r="51" spans="1:4">
      <c r="A51" s="79">
        <v>50</v>
      </c>
      <c r="B51" s="80">
        <v>7.1744869445654329</v>
      </c>
      <c r="C51" s="79">
        <v>50</v>
      </c>
      <c r="D51" s="88">
        <v>8.1267291660624323</v>
      </c>
    </row>
    <row r="52" spans="1:4">
      <c r="A52" s="79">
        <v>51</v>
      </c>
      <c r="B52" s="80">
        <v>8.7417675503063954</v>
      </c>
      <c r="C52" s="79">
        <v>51</v>
      </c>
      <c r="D52" s="88">
        <v>10.81075648823753</v>
      </c>
    </row>
    <row r="53" spans="1:4">
      <c r="A53" s="79">
        <v>52</v>
      </c>
      <c r="B53" s="80">
        <v>7.874152464752842</v>
      </c>
      <c r="C53" s="79">
        <v>52</v>
      </c>
      <c r="D53" s="88">
        <v>11.216301540000131</v>
      </c>
    </row>
    <row r="54" spans="1:4">
      <c r="A54" s="79">
        <v>53</v>
      </c>
      <c r="B54" s="80">
        <v>5.6039401159767293</v>
      </c>
      <c r="C54" s="79">
        <v>53</v>
      </c>
      <c r="D54" s="88">
        <v>14.134341166820377</v>
      </c>
    </row>
    <row r="55" spans="1:4">
      <c r="A55" s="79">
        <v>54</v>
      </c>
      <c r="B55" s="80">
        <v>5.209140744115575</v>
      </c>
      <c r="C55" s="79">
        <v>54</v>
      </c>
      <c r="D55" s="88">
        <v>15.326354026794434</v>
      </c>
    </row>
    <row r="56" spans="1:4">
      <c r="A56" s="79">
        <v>55</v>
      </c>
      <c r="B56" s="80">
        <v>6.1262226780643685</v>
      </c>
      <c r="C56" s="79">
        <v>55</v>
      </c>
      <c r="D56" s="88">
        <v>9.9814895646632067</v>
      </c>
    </row>
    <row r="57" spans="1:4">
      <c r="A57" s="79">
        <v>56</v>
      </c>
      <c r="B57" s="80">
        <v>6.6561914935635285</v>
      </c>
      <c r="C57" s="79">
        <v>56</v>
      </c>
      <c r="D57" s="88">
        <v>9.0359489730617497</v>
      </c>
    </row>
    <row r="58" spans="1:4">
      <c r="A58" s="79">
        <v>57</v>
      </c>
      <c r="B58" s="80">
        <v>3.9386728248035068</v>
      </c>
      <c r="C58" s="79">
        <v>57</v>
      </c>
      <c r="D58" s="88">
        <v>8.4386785728129325</v>
      </c>
    </row>
    <row r="59" spans="1:4">
      <c r="A59" s="79">
        <v>58</v>
      </c>
      <c r="B59" s="80">
        <v>6.6031240693308062</v>
      </c>
      <c r="C59" s="79">
        <v>58</v>
      </c>
      <c r="D59" s="88">
        <v>8.5951963582119788</v>
      </c>
    </row>
    <row r="60" spans="1:4">
      <c r="A60" s="79">
        <v>59</v>
      </c>
      <c r="B60" s="80">
        <v>6.2721648590711991</v>
      </c>
      <c r="C60" s="79">
        <v>59</v>
      </c>
      <c r="D60" s="88">
        <v>11.191586476226803</v>
      </c>
    </row>
    <row r="61" spans="1:4">
      <c r="A61" s="79">
        <v>60</v>
      </c>
      <c r="B61" s="80">
        <v>8.9352129806473393</v>
      </c>
      <c r="C61" s="79">
        <v>60</v>
      </c>
      <c r="D61" s="88">
        <v>6.1307113936636597</v>
      </c>
    </row>
    <row r="62" spans="1:4">
      <c r="A62" s="79">
        <v>61</v>
      </c>
      <c r="B62" s="80">
        <v>8.1001035767956644</v>
      </c>
      <c r="C62" s="79">
        <v>61</v>
      </c>
      <c r="D62" s="88">
        <v>8.9621941823425004</v>
      </c>
    </row>
    <row r="63" spans="1:4">
      <c r="A63" s="79">
        <v>62</v>
      </c>
      <c r="B63" s="80">
        <v>6.4352324842519009</v>
      </c>
      <c r="C63" s="79">
        <v>62</v>
      </c>
      <c r="D63" s="88">
        <v>7.2478910295758396</v>
      </c>
    </row>
    <row r="64" spans="1:4">
      <c r="A64" s="79">
        <v>63</v>
      </c>
      <c r="B64" s="80">
        <v>6.3163439052703323</v>
      </c>
      <c r="C64" s="79">
        <v>63</v>
      </c>
      <c r="D64" s="88">
        <v>10.281829385232413</v>
      </c>
    </row>
    <row r="65" spans="1:4">
      <c r="A65" s="79">
        <v>64</v>
      </c>
      <c r="B65" s="80">
        <v>4.634393752782489</v>
      </c>
      <c r="C65" s="79">
        <v>64</v>
      </c>
      <c r="D65" s="88">
        <v>6.8014814713678788</v>
      </c>
    </row>
    <row r="66" spans="1:4">
      <c r="A66" s="79">
        <v>65</v>
      </c>
      <c r="B66" s="80">
        <v>7.715309669835551</v>
      </c>
      <c r="C66" s="79">
        <v>65</v>
      </c>
      <c r="D66" s="88">
        <v>5.4635824779979885</v>
      </c>
    </row>
    <row r="67" spans="1:4">
      <c r="A67" s="79">
        <v>66</v>
      </c>
      <c r="B67" s="80">
        <v>5.6175616181251824</v>
      </c>
      <c r="C67" s="79">
        <v>66</v>
      </c>
      <c r="D67" s="88">
        <v>11.874864834564505</v>
      </c>
    </row>
    <row r="68" spans="1:4">
      <c r="A68" s="79">
        <v>67</v>
      </c>
      <c r="B68" s="80">
        <v>6.1093078956007956</v>
      </c>
      <c r="C68" s="79">
        <v>67</v>
      </c>
      <c r="D68" s="88">
        <v>8.4883251600986114</v>
      </c>
    </row>
    <row r="69" spans="1:4">
      <c r="A69" s="79">
        <v>68</v>
      </c>
      <c r="B69" s="80">
        <v>4.7894832904392386</v>
      </c>
      <c r="C69" s="79">
        <v>68</v>
      </c>
      <c r="D69" s="88">
        <v>8.4730705465262872</v>
      </c>
    </row>
    <row r="70" spans="1:4">
      <c r="A70" s="79">
        <v>69</v>
      </c>
      <c r="B70" s="80">
        <v>6.4656508756132096</v>
      </c>
      <c r="C70" s="79">
        <v>69</v>
      </c>
      <c r="D70" s="88">
        <v>9.877687456420972</v>
      </c>
    </row>
    <row r="71" spans="1:4">
      <c r="A71" s="79">
        <v>70</v>
      </c>
      <c r="B71" s="80">
        <v>7.0632884843478676</v>
      </c>
      <c r="C71" s="79">
        <v>70</v>
      </c>
      <c r="D71" s="88">
        <v>10.348651666274236</v>
      </c>
    </row>
    <row r="72" spans="1:4">
      <c r="A72" s="79">
        <v>71</v>
      </c>
      <c r="B72" s="80">
        <v>7.46590746428119</v>
      </c>
      <c r="C72" s="79">
        <v>71</v>
      </c>
      <c r="D72" s="88">
        <v>11.173968199611409</v>
      </c>
    </row>
    <row r="73" spans="1:4">
      <c r="A73" s="79">
        <v>72</v>
      </c>
      <c r="B73" s="80">
        <v>6.2490519839018814</v>
      </c>
      <c r="C73" s="79">
        <v>72</v>
      </c>
      <c r="D73" s="88">
        <v>10.523808181344066</v>
      </c>
    </row>
    <row r="74" spans="1:4">
      <c r="A74" s="79">
        <v>73</v>
      </c>
      <c r="B74" s="80">
        <v>5.1708544277760664</v>
      </c>
      <c r="C74" s="79">
        <v>73</v>
      </c>
      <c r="D74" s="88">
        <v>9.4358061586463009</v>
      </c>
    </row>
    <row r="75" spans="1:4">
      <c r="A75" s="79">
        <v>74</v>
      </c>
      <c r="B75" s="80">
        <v>7.2157727744313886</v>
      </c>
      <c r="C75" s="79">
        <v>74</v>
      </c>
      <c r="D75" s="88">
        <v>8.1015270678763045</v>
      </c>
    </row>
    <row r="76" spans="1:4">
      <c r="A76" s="79">
        <v>75</v>
      </c>
      <c r="B76" s="80">
        <v>5.9076099377096396</v>
      </c>
      <c r="C76" s="79">
        <v>75</v>
      </c>
      <c r="D76" s="88">
        <v>10.613341340897023</v>
      </c>
    </row>
    <row r="77" spans="1:4">
      <c r="A77" s="79">
        <v>76</v>
      </c>
      <c r="B77" s="80">
        <v>6.5102222550893201</v>
      </c>
      <c r="C77" s="79">
        <v>76</v>
      </c>
      <c r="D77" s="88">
        <v>9.3654548107879236</v>
      </c>
    </row>
    <row r="78" spans="1:4">
      <c r="A78" s="79">
        <v>77</v>
      </c>
      <c r="B78" s="80">
        <v>5.4066293331532504</v>
      </c>
      <c r="C78" s="79">
        <v>77</v>
      </c>
      <c r="D78" s="88">
        <v>9.32052781888342</v>
      </c>
    </row>
    <row r="79" spans="1:4">
      <c r="A79" s="79">
        <v>78</v>
      </c>
      <c r="B79" s="80">
        <v>5.2211890478036365</v>
      </c>
      <c r="C79" s="79">
        <v>78</v>
      </c>
      <c r="D79" s="88">
        <v>12.282435331027955</v>
      </c>
    </row>
    <row r="80" spans="1:4">
      <c r="A80" s="79">
        <v>79</v>
      </c>
      <c r="B80" s="80">
        <v>6.676932974984811</v>
      </c>
      <c r="C80" s="79">
        <v>79</v>
      </c>
      <c r="D80" s="88">
        <v>10.617050146604015</v>
      </c>
    </row>
    <row r="81" spans="1:4">
      <c r="A81" s="79">
        <v>80</v>
      </c>
      <c r="B81" s="80">
        <v>5.521225438202964</v>
      </c>
      <c r="C81" s="79">
        <v>80</v>
      </c>
      <c r="D81" s="88">
        <v>7.3992582327919081</v>
      </c>
    </row>
    <row r="82" spans="1:4">
      <c r="A82" s="79">
        <v>81</v>
      </c>
      <c r="B82" s="80">
        <v>8.1097051123622812</v>
      </c>
      <c r="C82" s="79">
        <v>81</v>
      </c>
      <c r="D82" s="88">
        <v>9.9265029929229058</v>
      </c>
    </row>
    <row r="83" spans="1:4">
      <c r="A83" s="79">
        <v>82</v>
      </c>
      <c r="B83" s="80">
        <v>9.8445680749835454</v>
      </c>
      <c r="C83" s="79">
        <v>82</v>
      </c>
      <c r="D83" s="88">
        <v>9.0040076328223222</v>
      </c>
    </row>
    <row r="84" spans="1:4">
      <c r="A84" s="79">
        <v>83</v>
      </c>
      <c r="B84" s="80">
        <v>6.7302110609278314</v>
      </c>
      <c r="C84" s="79">
        <v>83</v>
      </c>
      <c r="D84" s="88">
        <v>10.567649009200977</v>
      </c>
    </row>
    <row r="85" spans="1:4">
      <c r="A85" s="79">
        <v>84</v>
      </c>
      <c r="B85" s="80">
        <v>6.3351372490404172</v>
      </c>
      <c r="C85" s="79">
        <v>84</v>
      </c>
      <c r="D85" s="88">
        <v>9.9702645810539252</v>
      </c>
    </row>
    <row r="86" spans="1:4">
      <c r="A86" s="79">
        <v>85</v>
      </c>
      <c r="B86" s="80">
        <v>7.7039049473358316</v>
      </c>
      <c r="C86" s="79">
        <v>85</v>
      </c>
      <c r="D86" s="88">
        <v>9.8102525170106674</v>
      </c>
    </row>
    <row r="87" spans="1:4">
      <c r="A87" s="79">
        <v>86</v>
      </c>
      <c r="B87" s="80">
        <v>8.4123467503348373</v>
      </c>
      <c r="C87" s="79">
        <v>86</v>
      </c>
      <c r="D87" s="88">
        <v>8.8967015825546696</v>
      </c>
    </row>
    <row r="88" spans="1:4">
      <c r="A88" s="79">
        <v>87</v>
      </c>
      <c r="B88" s="80">
        <v>5.8270308671824749</v>
      </c>
      <c r="C88" s="79">
        <v>87</v>
      </c>
      <c r="D88" s="88">
        <v>7.7493625338975107</v>
      </c>
    </row>
    <row r="89" spans="1:4">
      <c r="A89" s="79">
        <v>88</v>
      </c>
      <c r="B89" s="80">
        <v>9.0710144094162395</v>
      </c>
      <c r="C89" s="79">
        <v>88</v>
      </c>
      <c r="D89" s="88">
        <v>8.2163860168948304</v>
      </c>
    </row>
    <row r="90" spans="1:4">
      <c r="A90" s="79">
        <v>89</v>
      </c>
      <c r="B90" s="80">
        <v>4.5299403326469472</v>
      </c>
      <c r="C90" s="79">
        <v>89</v>
      </c>
      <c r="D90" s="88">
        <v>9.179164147892152</v>
      </c>
    </row>
    <row r="91" spans="1:4">
      <c r="A91" s="79">
        <v>90</v>
      </c>
      <c r="B91" s="80">
        <v>8.1001035767956644</v>
      </c>
      <c r="C91" s="79">
        <v>90</v>
      </c>
      <c r="D91" s="88">
        <v>10.948324383090949</v>
      </c>
    </row>
    <row r="92" spans="1:4">
      <c r="A92" s="79">
        <v>91</v>
      </c>
      <c r="B92" s="80">
        <v>5.8986423199501585</v>
      </c>
      <c r="C92" s="79">
        <v>91</v>
      </c>
      <c r="D92" s="88">
        <v>9.5729140765542979</v>
      </c>
    </row>
    <row r="93" spans="1:4">
      <c r="A93" s="79">
        <v>92</v>
      </c>
      <c r="B93" s="80">
        <v>7.5206002692328182</v>
      </c>
      <c r="C93" s="79">
        <v>92</v>
      </c>
      <c r="D93" s="88">
        <v>13.454162821173668</v>
      </c>
    </row>
    <row r="94" spans="1:4">
      <c r="A94" s="79">
        <v>93</v>
      </c>
      <c r="B94" s="80">
        <v>5.7931336585868847</v>
      </c>
      <c r="C94" s="79">
        <v>93</v>
      </c>
      <c r="D94" s="88">
        <v>10.654932533609099</v>
      </c>
    </row>
    <row r="95" spans="1:4">
      <c r="A95" s="79">
        <v>94</v>
      </c>
      <c r="B95" s="80">
        <v>6.0531346606483565</v>
      </c>
      <c r="C95" s="79">
        <v>94</v>
      </c>
      <c r="D95" s="88">
        <v>8.8245335190295009</v>
      </c>
    </row>
    <row r="96" spans="1:4">
      <c r="A96" s="79">
        <v>95</v>
      </c>
      <c r="B96" s="80">
        <v>9.2010255401663024</v>
      </c>
      <c r="C96" s="79">
        <v>95</v>
      </c>
      <c r="D96" s="88">
        <v>7.8710592914576409</v>
      </c>
    </row>
    <row r="97" spans="1:4">
      <c r="A97" s="79">
        <v>96</v>
      </c>
      <c r="B97" s="80">
        <v>4.8004376993747426</v>
      </c>
      <c r="C97" s="79">
        <v>96</v>
      </c>
      <c r="D97" s="88">
        <v>10.188714976604388</v>
      </c>
    </row>
    <row r="98" spans="1:4">
      <c r="A98" s="79">
        <v>97</v>
      </c>
      <c r="B98" s="80">
        <v>6.5330239693837937</v>
      </c>
      <c r="C98" s="79">
        <v>97</v>
      </c>
      <c r="D98" s="88">
        <v>9.4654708062735153</v>
      </c>
    </row>
    <row r="99" spans="1:4">
      <c r="A99" s="79">
        <v>98</v>
      </c>
      <c r="B99" s="80">
        <v>7.997725850943243</v>
      </c>
      <c r="C99" s="79">
        <v>98</v>
      </c>
      <c r="D99" s="88">
        <v>6.9062711771694012</v>
      </c>
    </row>
    <row r="100" spans="1:4">
      <c r="A100" s="79">
        <v>99</v>
      </c>
      <c r="B100" s="80">
        <v>6.4416180465530486</v>
      </c>
      <c r="C100" s="79">
        <v>99</v>
      </c>
      <c r="D100" s="88">
        <v>10.390302771949791</v>
      </c>
    </row>
    <row r="101" spans="1:4">
      <c r="A101" s="79">
        <v>100</v>
      </c>
      <c r="B101" s="80">
        <v>7.8485503025847718</v>
      </c>
      <c r="C101" s="79">
        <v>100</v>
      </c>
      <c r="D101" s="88">
        <v>9.5204825028049527</v>
      </c>
    </row>
    <row r="102" spans="1:4">
      <c r="A102" s="79">
        <v>101</v>
      </c>
      <c r="B102" s="80">
        <v>9.9354657039628371</v>
      </c>
      <c r="C102" s="79">
        <v>101</v>
      </c>
      <c r="D102" s="88">
        <v>7.7197036842990201</v>
      </c>
    </row>
    <row r="103" spans="1:4">
      <c r="A103" s="79">
        <v>102</v>
      </c>
      <c r="B103" s="80">
        <v>4.6390669639338737</v>
      </c>
      <c r="C103" s="79">
        <v>102</v>
      </c>
      <c r="D103" s="88">
        <v>12.289408426906448</v>
      </c>
    </row>
    <row r="104" spans="1:4">
      <c r="A104" s="79">
        <v>103</v>
      </c>
      <c r="B104" s="80">
        <v>6.874346189649077</v>
      </c>
      <c r="C104" s="79">
        <v>103</v>
      </c>
      <c r="D104" s="88">
        <v>7.675445398373995</v>
      </c>
    </row>
    <row r="105" spans="1:4">
      <c r="A105" s="79">
        <v>104</v>
      </c>
      <c r="B105" s="80">
        <v>5.7719785844499709</v>
      </c>
      <c r="C105" s="79">
        <v>104</v>
      </c>
      <c r="D105" s="88">
        <v>11.729171968792798</v>
      </c>
    </row>
    <row r="106" spans="1:4">
      <c r="A106" s="79">
        <v>105</v>
      </c>
      <c r="B106" s="80">
        <v>4.8467059685906859</v>
      </c>
      <c r="C106" s="79">
        <v>105</v>
      </c>
      <c r="D106" s="88">
        <v>10.356909991853172</v>
      </c>
    </row>
    <row r="107" spans="1:4">
      <c r="A107" s="79">
        <v>106</v>
      </c>
      <c r="B107" s="80">
        <v>6.0936010357880148</v>
      </c>
      <c r="C107" s="79">
        <v>106</v>
      </c>
      <c r="D107" s="88">
        <v>8.62339217189583</v>
      </c>
    </row>
    <row r="108" spans="1:4">
      <c r="A108" s="79">
        <v>107</v>
      </c>
      <c r="B108" s="80">
        <v>6.8191818116945795</v>
      </c>
      <c r="C108" s="79">
        <v>107</v>
      </c>
      <c r="D108" s="88">
        <v>9.1852520780521445</v>
      </c>
    </row>
    <row r="109" spans="1:4">
      <c r="A109" s="79">
        <v>108</v>
      </c>
      <c r="B109" s="80">
        <v>7.8242758889944524</v>
      </c>
      <c r="C109" s="79">
        <v>108</v>
      </c>
      <c r="D109" s="88">
        <v>6.9959009705344215</v>
      </c>
    </row>
    <row r="110" spans="1:4">
      <c r="A110" s="79">
        <v>109</v>
      </c>
      <c r="B110" s="80">
        <v>10.694419933203609</v>
      </c>
      <c r="C110" s="79">
        <v>109</v>
      </c>
      <c r="D110" s="88">
        <v>12.616417246928904</v>
      </c>
    </row>
    <row r="111" spans="1:4">
      <c r="A111" s="79">
        <v>110</v>
      </c>
      <c r="B111" s="80">
        <v>7.4987513643252894</v>
      </c>
      <c r="C111" s="79">
        <v>110</v>
      </c>
      <c r="D111" s="88">
        <v>10.310270648798905</v>
      </c>
    </row>
    <row r="112" spans="1:4">
      <c r="A112" s="79">
        <v>111</v>
      </c>
      <c r="B112" s="80">
        <v>3.8993080751213709</v>
      </c>
      <c r="C112" s="79">
        <v>111</v>
      </c>
      <c r="D112" s="88">
        <v>7.7614726832252927</v>
      </c>
    </row>
    <row r="113" spans="1:4">
      <c r="A113" s="79">
        <v>112</v>
      </c>
      <c r="B113" s="80">
        <v>8.9354990167310469</v>
      </c>
      <c r="C113" s="79">
        <v>112</v>
      </c>
      <c r="D113" s="88">
        <v>11.474333144971752</v>
      </c>
    </row>
    <row r="114" spans="1:4">
      <c r="A114" s="79">
        <v>113</v>
      </c>
      <c r="B114" s="80">
        <v>5.6393274179543367</v>
      </c>
      <c r="C114" s="79">
        <v>113</v>
      </c>
      <c r="D114" s="88">
        <v>11.067037088534562</v>
      </c>
    </row>
    <row r="115" spans="1:4">
      <c r="A115" s="79">
        <v>114</v>
      </c>
      <c r="B115" s="80">
        <v>5.4204131801059701</v>
      </c>
      <c r="C115" s="79">
        <v>114</v>
      </c>
      <c r="D115" s="88">
        <v>9.8521355438351748</v>
      </c>
    </row>
    <row r="116" spans="1:4">
      <c r="A116" s="79">
        <v>115</v>
      </c>
      <c r="B116" s="80">
        <v>7.08595104595297</v>
      </c>
      <c r="C116" s="79">
        <v>115</v>
      </c>
      <c r="D116" s="88">
        <v>8.016021605610149</v>
      </c>
    </row>
    <row r="117" spans="1:4">
      <c r="A117" s="79">
        <v>116</v>
      </c>
      <c r="B117" s="80">
        <v>6.3225709881196961</v>
      </c>
      <c r="C117" s="79">
        <v>116</v>
      </c>
      <c r="D117" s="88">
        <v>7.9301759923255304</v>
      </c>
    </row>
    <row r="118" spans="1:4">
      <c r="A118" s="79">
        <v>117</v>
      </c>
      <c r="B118" s="80">
        <v>8.6483303847460782</v>
      </c>
      <c r="C118" s="79">
        <v>117</v>
      </c>
      <c r="D118" s="88">
        <v>11.03803148350562</v>
      </c>
    </row>
    <row r="119" spans="1:4">
      <c r="A119" s="79">
        <v>118</v>
      </c>
      <c r="B119" s="80">
        <v>5.5343019256513797</v>
      </c>
      <c r="C119" s="79">
        <v>118</v>
      </c>
      <c r="D119" s="88">
        <v>9.3945299921615515</v>
      </c>
    </row>
    <row r="120" spans="1:4">
      <c r="A120" s="79">
        <v>119</v>
      </c>
      <c r="B120" s="80">
        <v>6.6709339479319167</v>
      </c>
      <c r="C120" s="79">
        <v>119</v>
      </c>
      <c r="D120" s="88">
        <v>7.7780627760803327</v>
      </c>
    </row>
    <row r="121" spans="1:4">
      <c r="A121" s="79">
        <v>120</v>
      </c>
      <c r="B121" s="80">
        <v>5.0192514380585633</v>
      </c>
      <c r="C121" s="79">
        <v>120</v>
      </c>
      <c r="D121" s="88">
        <v>9.5167118514582398</v>
      </c>
    </row>
    <row r="122" spans="1:4">
      <c r="A122" s="79">
        <v>121</v>
      </c>
      <c r="B122" s="80">
        <v>4.8559828145487698</v>
      </c>
      <c r="C122" s="79">
        <v>121</v>
      </c>
      <c r="D122" s="88">
        <v>10.552172137860907</v>
      </c>
    </row>
    <row r="123" spans="1:4">
      <c r="A123" s="79">
        <v>122</v>
      </c>
      <c r="B123" s="80">
        <v>11.805662387702615</v>
      </c>
      <c r="C123" s="79">
        <v>122</v>
      </c>
      <c r="D123" s="88">
        <v>9.0938674146600533</v>
      </c>
    </row>
    <row r="124" spans="1:4">
      <c r="A124" s="79">
        <v>123</v>
      </c>
      <c r="B124" s="80">
        <v>9.1925913410494111</v>
      </c>
      <c r="C124" s="79">
        <v>123</v>
      </c>
      <c r="D124" s="88">
        <v>8.5070489275240107</v>
      </c>
    </row>
    <row r="125" spans="1:4">
      <c r="A125" s="79">
        <v>124</v>
      </c>
      <c r="B125" s="80">
        <v>5.0221775098878423</v>
      </c>
      <c r="C125" s="79">
        <v>124</v>
      </c>
      <c r="D125" s="88">
        <v>9.794396841127309</v>
      </c>
    </row>
    <row r="126" spans="1:4">
      <c r="A126" s="79">
        <v>125</v>
      </c>
      <c r="B126" s="80">
        <v>5.1386560415965503</v>
      </c>
      <c r="C126" s="79">
        <v>125</v>
      </c>
      <c r="D126" s="88">
        <v>10.305757849775546</v>
      </c>
    </row>
    <row r="127" spans="1:4">
      <c r="A127" s="79">
        <v>126</v>
      </c>
      <c r="B127" s="80">
        <v>6.7183637555688618</v>
      </c>
      <c r="C127" s="79">
        <v>126</v>
      </c>
      <c r="D127" s="88">
        <v>10.678136244561756</v>
      </c>
    </row>
    <row r="128" spans="1:4">
      <c r="A128" s="79">
        <v>127</v>
      </c>
      <c r="B128" s="80">
        <v>6.9985786184377501</v>
      </c>
      <c r="C128" s="79">
        <v>127</v>
      </c>
      <c r="D128" s="88">
        <v>10.500519432636793</v>
      </c>
    </row>
    <row r="129" spans="1:4">
      <c r="A129" s="79">
        <v>128</v>
      </c>
      <c r="B129" s="80">
        <v>6.6488801793428136</v>
      </c>
      <c r="C129" s="79">
        <v>128</v>
      </c>
      <c r="D129" s="88">
        <v>9.3946594814697164</v>
      </c>
    </row>
    <row r="130" spans="1:4">
      <c r="A130" s="79">
        <v>129</v>
      </c>
      <c r="B130" s="80">
        <v>6.282800376426894</v>
      </c>
      <c r="C130" s="79">
        <v>129</v>
      </c>
      <c r="D130" s="88">
        <v>7.5279628744028741</v>
      </c>
    </row>
    <row r="131" spans="1:4">
      <c r="A131" s="79">
        <v>130</v>
      </c>
      <c r="B131" s="80">
        <v>4.3747541611781342</v>
      </c>
      <c r="C131" s="79">
        <v>130</v>
      </c>
      <c r="D131" s="88">
        <v>8.925975829581148</v>
      </c>
    </row>
    <row r="132" spans="1:4">
      <c r="A132" s="79">
        <v>131</v>
      </c>
      <c r="B132" s="80">
        <v>8.18230029733677</v>
      </c>
      <c r="C132" s="79">
        <v>131</v>
      </c>
      <c r="D132" s="88">
        <v>11.153810386414989</v>
      </c>
    </row>
    <row r="133" spans="1:4">
      <c r="A133" s="79">
        <v>132</v>
      </c>
      <c r="B133" s="80">
        <v>6.0310151810670503</v>
      </c>
      <c r="C133" s="79">
        <v>132</v>
      </c>
      <c r="D133" s="88">
        <v>6.4218652040581219</v>
      </c>
    </row>
    <row r="134" spans="1:4">
      <c r="A134" s="79">
        <v>133</v>
      </c>
      <c r="B134" s="80">
        <v>9.1261613932845655</v>
      </c>
      <c r="C134" s="79">
        <v>133</v>
      </c>
      <c r="D134" s="88">
        <v>9.5725236759535619</v>
      </c>
    </row>
    <row r="135" spans="1:4">
      <c r="A135" s="79">
        <v>134</v>
      </c>
      <c r="B135" s="80">
        <v>6.3710811617755096</v>
      </c>
      <c r="C135" s="79">
        <v>134</v>
      </c>
      <c r="D135" s="88">
        <v>10.215055421096622</v>
      </c>
    </row>
    <row r="136" spans="1:4">
      <c r="A136" s="79">
        <v>135</v>
      </c>
      <c r="B136" s="80">
        <v>5.4820539561449548</v>
      </c>
      <c r="C136" s="79">
        <v>135</v>
      </c>
      <c r="D136" s="88">
        <v>9.1837967728424701</v>
      </c>
    </row>
    <row r="137" spans="1:4">
      <c r="A137" s="79">
        <v>136</v>
      </c>
      <c r="B137" s="80">
        <v>6.0463973512712981</v>
      </c>
      <c r="C137" s="79">
        <v>136</v>
      </c>
      <c r="D137" s="88">
        <v>7.3659311636874918</v>
      </c>
    </row>
    <row r="138" spans="1:4">
      <c r="A138" s="79">
        <v>137</v>
      </c>
      <c r="B138" s="80">
        <v>7.295178710480104</v>
      </c>
      <c r="C138" s="79">
        <v>137</v>
      </c>
      <c r="D138" s="88">
        <v>12.285419383144472</v>
      </c>
    </row>
    <row r="139" spans="1:4">
      <c r="A139" s="79">
        <v>138</v>
      </c>
      <c r="B139" s="80">
        <v>6.7001308879087444</v>
      </c>
      <c r="C139" s="79">
        <v>138</v>
      </c>
      <c r="D139" s="88">
        <v>11.904558472335339</v>
      </c>
    </row>
    <row r="140" spans="1:4">
      <c r="A140" s="79">
        <v>139</v>
      </c>
      <c r="B140" s="80">
        <v>6.9735891146381617</v>
      </c>
      <c r="C140" s="79">
        <v>139</v>
      </c>
      <c r="D140" s="88">
        <v>9.7116782980010612</v>
      </c>
    </row>
    <row r="141" spans="1:4">
      <c r="A141" s="79">
        <v>140</v>
      </c>
      <c r="B141" s="80">
        <v>6.6880130078759974</v>
      </c>
      <c r="C141" s="79">
        <v>140</v>
      </c>
      <c r="D141" s="88">
        <v>8.8265048487955937</v>
      </c>
    </row>
  </sheetData>
  <conditionalFormatting sqref="I24">
    <cfRule type="cellIs" dxfId="2" priority="1" operator="lessThan">
      <formula>0.01</formula>
    </cfRule>
    <cfRule type="cellIs" dxfId="1" priority="2" operator="lessThan">
      <formula>0.05</formula>
    </cfRule>
    <cfRule type="cellIs" dxfId="0" priority="3" operator="greaterThanOrEqual">
      <formula>0.05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O56"/>
  <sheetViews>
    <sheetView zoomScale="140" zoomScaleNormal="140" workbookViewId="0">
      <selection activeCell="L22" sqref="L22"/>
    </sheetView>
  </sheetViews>
  <sheetFormatPr defaultRowHeight="12.75"/>
  <cols>
    <col min="1" max="1" width="15.140625" customWidth="1"/>
    <col min="7" max="7" width="10.42578125" customWidth="1"/>
  </cols>
  <sheetData>
    <row r="1" spans="1:15" ht="45">
      <c r="A1" s="100" t="s">
        <v>16</v>
      </c>
      <c r="D1" s="72"/>
    </row>
    <row r="2" spans="1:15">
      <c r="A2">
        <v>12</v>
      </c>
      <c r="D2" t="s">
        <v>435</v>
      </c>
    </row>
    <row r="3" spans="1:15">
      <c r="A3">
        <v>25</v>
      </c>
      <c r="L3" s="3"/>
      <c r="M3" s="3"/>
      <c r="N3" s="3"/>
      <c r="O3" s="3"/>
    </row>
    <row r="4" spans="1:15">
      <c r="A4">
        <v>32</v>
      </c>
      <c r="D4" t="s">
        <v>423</v>
      </c>
      <c r="L4" s="3"/>
      <c r="M4" s="3"/>
      <c r="N4" s="3"/>
      <c r="O4" s="3"/>
    </row>
    <row r="5" spans="1:15" ht="13.5" thickBot="1">
      <c r="A5">
        <v>24</v>
      </c>
      <c r="D5" t="s">
        <v>424</v>
      </c>
      <c r="L5" s="3"/>
      <c r="M5" s="3"/>
      <c r="N5" s="3"/>
      <c r="O5" s="3"/>
    </row>
    <row r="6" spans="1:15" ht="13.5" thickBot="1">
      <c r="A6">
        <v>34</v>
      </c>
      <c r="D6" t="s">
        <v>2</v>
      </c>
      <c r="E6" s="73"/>
      <c r="L6" s="3"/>
      <c r="M6" s="3"/>
      <c r="N6" s="3"/>
      <c r="O6" s="3"/>
    </row>
    <row r="7" spans="1:15">
      <c r="A7">
        <v>41</v>
      </c>
      <c r="D7" t="s">
        <v>425</v>
      </c>
      <c r="L7" s="3"/>
      <c r="M7" s="3"/>
      <c r="N7" s="3"/>
      <c r="O7" s="3"/>
    </row>
    <row r="8" spans="1:15" ht="13.5" thickBot="1">
      <c r="A8">
        <v>22</v>
      </c>
      <c r="L8" s="3"/>
      <c r="M8" s="3"/>
      <c r="N8" s="3"/>
      <c r="O8" s="3"/>
    </row>
    <row r="9" spans="1:15" ht="13.5" thickBot="1">
      <c r="A9">
        <v>18</v>
      </c>
      <c r="D9" t="s">
        <v>426</v>
      </c>
      <c r="E9" s="70"/>
      <c r="L9" s="3"/>
      <c r="M9" s="3"/>
      <c r="N9" s="3"/>
      <c r="O9" s="3"/>
    </row>
    <row r="10" spans="1:15" ht="13.5" thickBot="1">
      <c r="A10">
        <v>25</v>
      </c>
      <c r="D10" t="s">
        <v>427</v>
      </c>
      <c r="E10" s="70"/>
      <c r="G10" s="75"/>
      <c r="H10" s="77"/>
      <c r="L10" s="3"/>
      <c r="M10" s="3"/>
      <c r="N10" s="3"/>
      <c r="O10" s="3"/>
    </row>
    <row r="11" spans="1:15" ht="13.5" thickBot="1">
      <c r="A11">
        <v>22</v>
      </c>
      <c r="D11" t="s">
        <v>23</v>
      </c>
      <c r="E11" s="73"/>
      <c r="G11" s="3"/>
      <c r="L11" s="3"/>
      <c r="M11" s="3"/>
      <c r="N11" s="3"/>
      <c r="O11" s="3"/>
    </row>
    <row r="12" spans="1:15" ht="13.5" thickBot="1">
      <c r="A12">
        <v>30</v>
      </c>
      <c r="D12" t="s">
        <v>430</v>
      </c>
      <c r="G12" s="158"/>
      <c r="H12" s="114"/>
      <c r="L12" s="3"/>
      <c r="M12" s="3"/>
      <c r="N12" s="3"/>
      <c r="O12" s="3"/>
    </row>
    <row r="13" spans="1:15" ht="13.5" thickBot="1">
      <c r="A13">
        <v>32</v>
      </c>
      <c r="G13" s="3"/>
      <c r="L13" s="3"/>
      <c r="M13" s="3"/>
      <c r="N13" s="3"/>
      <c r="O13" s="3"/>
    </row>
    <row r="14" spans="1:15" ht="13.5" thickBot="1">
      <c r="A14">
        <v>38</v>
      </c>
      <c r="D14" t="s">
        <v>431</v>
      </c>
      <c r="G14" s="78"/>
      <c r="H14" t="s">
        <v>468</v>
      </c>
      <c r="L14" s="3"/>
      <c r="M14" s="3"/>
      <c r="N14" s="3"/>
      <c r="O14" s="3"/>
    </row>
    <row r="15" spans="1:15" ht="13.5" thickBot="1">
      <c r="A15">
        <v>19</v>
      </c>
      <c r="D15" t="s">
        <v>432</v>
      </c>
      <c r="G15" s="73"/>
      <c r="L15" s="3"/>
      <c r="M15" s="3"/>
      <c r="N15" s="3"/>
      <c r="O15" s="3"/>
    </row>
    <row r="16" spans="1:15" ht="13.5" thickBot="1">
      <c r="A16">
        <v>20</v>
      </c>
      <c r="D16" t="s">
        <v>433</v>
      </c>
      <c r="G16" s="70"/>
      <c r="L16" s="3"/>
      <c r="M16" s="3"/>
      <c r="N16" s="3"/>
      <c r="O16" s="3"/>
    </row>
    <row r="17" spans="1:15" ht="13.5" thickBot="1">
      <c r="A17">
        <v>33</v>
      </c>
      <c r="L17" s="3"/>
      <c r="M17" s="3"/>
      <c r="N17" s="3"/>
      <c r="O17" s="3"/>
    </row>
    <row r="18" spans="1:15" ht="13.5" thickBot="1">
      <c r="A18">
        <v>21</v>
      </c>
      <c r="D18" t="s">
        <v>0</v>
      </c>
      <c r="G18" s="64" t="e">
        <f>_xlfn.T.DIST.RT(H12,G15)</f>
        <v>#NUM!</v>
      </c>
      <c r="I18" s="113" t="e">
        <f>TDIST(H12,G15,1)</f>
        <v>#NUM!</v>
      </c>
      <c r="L18" s="3"/>
      <c r="M18" s="3"/>
      <c r="N18" s="3"/>
      <c r="O18" s="3"/>
    </row>
    <row r="19" spans="1:15">
      <c r="A19">
        <v>27</v>
      </c>
      <c r="L19" s="3"/>
      <c r="M19" s="3"/>
      <c r="N19" s="3"/>
      <c r="O19" s="3"/>
    </row>
    <row r="20" spans="1:15">
      <c r="A20">
        <v>23</v>
      </c>
      <c r="D20" t="s">
        <v>434</v>
      </c>
      <c r="L20" s="3"/>
      <c r="M20" s="3"/>
      <c r="N20" s="3"/>
      <c r="O20" s="3"/>
    </row>
    <row r="21" spans="1:15">
      <c r="A21">
        <v>34</v>
      </c>
      <c r="D21" s="3"/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>
        <v>40</v>
      </c>
      <c r="D22" s="3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>
        <v>30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>
        <v>26</v>
      </c>
    </row>
    <row r="25" spans="1:15">
      <c r="A25">
        <v>23</v>
      </c>
    </row>
    <row r="26" spans="1:15">
      <c r="A26">
        <v>36</v>
      </c>
    </row>
    <row r="27" spans="1:15">
      <c r="A27">
        <v>25</v>
      </c>
    </row>
    <row r="28" spans="1:15">
      <c r="A28">
        <v>22</v>
      </c>
    </row>
    <row r="29" spans="1:15">
      <c r="A29">
        <v>30</v>
      </c>
    </row>
    <row r="30" spans="1:15">
      <c r="A30">
        <v>32</v>
      </c>
    </row>
    <row r="31" spans="1:15">
      <c r="A31">
        <v>38</v>
      </c>
    </row>
    <row r="32" spans="1:15">
      <c r="A32">
        <v>19</v>
      </c>
    </row>
    <row r="33" spans="1:1">
      <c r="A33">
        <v>20</v>
      </c>
    </row>
    <row r="34" spans="1:1">
      <c r="A34">
        <v>33</v>
      </c>
    </row>
    <row r="35" spans="1:1">
      <c r="A35">
        <v>21</v>
      </c>
    </row>
    <row r="36" spans="1:1">
      <c r="A36">
        <v>27</v>
      </c>
    </row>
    <row r="37" spans="1:1">
      <c r="A37">
        <v>23</v>
      </c>
    </row>
    <row r="38" spans="1:1">
      <c r="A38">
        <v>34</v>
      </c>
    </row>
    <row r="39" spans="1:1">
      <c r="A39">
        <v>40</v>
      </c>
    </row>
    <row r="40" spans="1:1">
      <c r="A40">
        <v>30</v>
      </c>
    </row>
    <row r="41" spans="1:1">
      <c r="A41">
        <v>26</v>
      </c>
    </row>
    <row r="42" spans="1:1">
      <c r="A42">
        <v>24</v>
      </c>
    </row>
    <row r="43" spans="1:1">
      <c r="A43">
        <v>34</v>
      </c>
    </row>
    <row r="44" spans="1:1">
      <c r="A44">
        <v>41</v>
      </c>
    </row>
    <row r="45" spans="1:1">
      <c r="A45">
        <v>22</v>
      </c>
    </row>
    <row r="46" spans="1:1">
      <c r="A46">
        <v>18</v>
      </c>
    </row>
    <row r="47" spans="1:1">
      <c r="A47">
        <v>25</v>
      </c>
    </row>
    <row r="48" spans="1:1">
      <c r="A48">
        <v>22</v>
      </c>
    </row>
    <row r="49" spans="1:1">
      <c r="A49">
        <v>30</v>
      </c>
    </row>
    <row r="50" spans="1:1">
      <c r="A50">
        <v>32</v>
      </c>
    </row>
    <row r="51" spans="1:1">
      <c r="A51">
        <v>38</v>
      </c>
    </row>
    <row r="52" spans="1:1">
      <c r="A52">
        <v>19</v>
      </c>
    </row>
    <row r="53" spans="1:1">
      <c r="A53">
        <v>20</v>
      </c>
    </row>
    <row r="54" spans="1:1">
      <c r="A54">
        <v>33</v>
      </c>
    </row>
    <row r="55" spans="1:1">
      <c r="A55">
        <v>21</v>
      </c>
    </row>
    <row r="56" spans="1:1">
      <c r="A56">
        <v>27</v>
      </c>
    </row>
  </sheetData>
  <phoneticPr fontId="0" type="noConversion"/>
  <conditionalFormatting sqref="G18">
    <cfRule type="cellIs" dxfId="50" priority="1" operator="lessThan">
      <formula>0.01</formula>
    </cfRule>
    <cfRule type="cellIs" dxfId="49" priority="2" operator="lessThan">
      <formula>0.05</formula>
    </cfRule>
    <cfRule type="cellIs" dxfId="48" priority="3" operator="greaterThanOrEqual">
      <formula>0.05</formula>
    </cfRule>
  </conditionalFormatting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54" r:id="rId4">
          <objectPr defaultSize="0" autoPict="0" r:id="rId5">
            <anchor moveWithCells="1" sizeWithCells="1">
              <from>
                <xdr:col>6</xdr:col>
                <xdr:colOff>247650</xdr:colOff>
                <xdr:row>2</xdr:row>
                <xdr:rowOff>161925</xdr:rowOff>
              </from>
              <to>
                <xdr:col>9</xdr:col>
                <xdr:colOff>190500</xdr:colOff>
                <xdr:row>7</xdr:row>
                <xdr:rowOff>47625</xdr:rowOff>
              </to>
            </anchor>
          </objectPr>
        </oleObject>
      </mc:Choice>
      <mc:Fallback>
        <oleObject progId="Equation.3" shapeId="205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01"/>
  <sheetViews>
    <sheetView zoomScale="140" zoomScaleNormal="140" workbookViewId="0">
      <selection activeCell="G23" sqref="G23"/>
    </sheetView>
  </sheetViews>
  <sheetFormatPr defaultRowHeight="12.75"/>
  <cols>
    <col min="7" max="7" width="12.42578125" bestFit="1" customWidth="1"/>
  </cols>
  <sheetData>
    <row r="1" spans="1:7" ht="45">
      <c r="A1" s="101" t="s">
        <v>1</v>
      </c>
    </row>
    <row r="2" spans="1:7">
      <c r="A2">
        <v>49.5</v>
      </c>
      <c r="C2" t="s">
        <v>436</v>
      </c>
    </row>
    <row r="3" spans="1:7">
      <c r="A3">
        <v>49.2</v>
      </c>
    </row>
    <row r="4" spans="1:7">
      <c r="A4">
        <v>49.7</v>
      </c>
      <c r="C4" t="s">
        <v>423</v>
      </c>
    </row>
    <row r="5" spans="1:7" ht="13.5" thickBot="1">
      <c r="A5">
        <v>50</v>
      </c>
      <c r="C5" t="s">
        <v>424</v>
      </c>
    </row>
    <row r="6" spans="1:7" ht="13.5" thickBot="1">
      <c r="A6">
        <v>49.8</v>
      </c>
      <c r="C6" t="s">
        <v>2</v>
      </c>
      <c r="D6" s="73"/>
    </row>
    <row r="7" spans="1:7">
      <c r="A7">
        <v>49.8</v>
      </c>
      <c r="C7" t="s">
        <v>425</v>
      </c>
    </row>
    <row r="8" spans="1:7" ht="13.5" thickBot="1">
      <c r="A8">
        <v>48.9</v>
      </c>
    </row>
    <row r="9" spans="1:7" ht="13.5" thickBot="1">
      <c r="A9">
        <v>49.5</v>
      </c>
      <c r="C9" t="s">
        <v>426</v>
      </c>
      <c r="D9" s="70"/>
    </row>
    <row r="10" spans="1:7" ht="13.5" thickBot="1">
      <c r="A10">
        <v>49.9</v>
      </c>
      <c r="C10" t="s">
        <v>427</v>
      </c>
      <c r="D10" s="70"/>
      <c r="F10" s="77"/>
      <c r="G10" s="75"/>
    </row>
    <row r="11" spans="1:7" ht="13.5" thickBot="1">
      <c r="A11">
        <v>49.7</v>
      </c>
      <c r="C11" t="s">
        <v>23</v>
      </c>
      <c r="D11" s="73"/>
      <c r="G11" s="3"/>
    </row>
    <row r="12" spans="1:7" ht="13.5" thickBot="1">
      <c r="A12">
        <v>49.4</v>
      </c>
      <c r="C12" t="s">
        <v>430</v>
      </c>
      <c r="F12" s="70"/>
      <c r="G12" s="3"/>
    </row>
    <row r="13" spans="1:7" ht="13.5" thickBot="1">
      <c r="A13">
        <v>50.1</v>
      </c>
      <c r="G13" s="3"/>
    </row>
    <row r="14" spans="1:7" ht="13.5" thickBot="1">
      <c r="A14">
        <v>49.3</v>
      </c>
      <c r="C14" t="s">
        <v>431</v>
      </c>
      <c r="F14" s="73"/>
      <c r="G14" s="3"/>
    </row>
    <row r="15" spans="1:7" ht="13.5" thickBot="1">
      <c r="A15">
        <v>49.3</v>
      </c>
      <c r="C15" t="s">
        <v>432</v>
      </c>
      <c r="G15" s="3"/>
    </row>
    <row r="16" spans="1:7" ht="13.5" thickBot="1">
      <c r="A16">
        <v>49.4</v>
      </c>
      <c r="C16" t="s">
        <v>433</v>
      </c>
      <c r="F16" s="70"/>
      <c r="G16" s="6"/>
    </row>
    <row r="17" spans="1:9" ht="13.5" thickBot="1">
      <c r="A17">
        <v>49.3</v>
      </c>
      <c r="G17" s="3"/>
    </row>
    <row r="18" spans="1:9" ht="13.5" thickBot="1">
      <c r="A18">
        <v>49.4</v>
      </c>
      <c r="C18" t="s">
        <v>0</v>
      </c>
      <c r="F18" s="64">
        <f>_xlfn.NORM.S.DIST(F12,TRUE)</f>
        <v>0.5</v>
      </c>
      <c r="G18" s="76"/>
    </row>
    <row r="19" spans="1:9">
      <c r="A19">
        <v>49.5</v>
      </c>
    </row>
    <row r="20" spans="1:9">
      <c r="A20">
        <v>49.6</v>
      </c>
      <c r="C20" t="s">
        <v>434</v>
      </c>
    </row>
    <row r="21" spans="1:9">
      <c r="A21">
        <v>49.5</v>
      </c>
      <c r="D21" s="3"/>
      <c r="E21" s="2"/>
      <c r="F21" s="3"/>
      <c r="G21" s="3"/>
      <c r="H21" s="3"/>
      <c r="I21" s="3"/>
    </row>
    <row r="22" spans="1:9">
      <c r="A22">
        <v>49.5</v>
      </c>
    </row>
    <row r="23" spans="1:9">
      <c r="A23">
        <v>49.5</v>
      </c>
    </row>
    <row r="24" spans="1:9">
      <c r="A24">
        <v>50</v>
      </c>
    </row>
    <row r="25" spans="1:9">
      <c r="A25">
        <v>49.6</v>
      </c>
    </row>
    <row r="26" spans="1:9">
      <c r="A26">
        <v>49.5</v>
      </c>
    </row>
    <row r="27" spans="1:9">
      <c r="A27">
        <v>49.4</v>
      </c>
    </row>
    <row r="28" spans="1:9">
      <c r="A28">
        <v>50.2</v>
      </c>
    </row>
    <row r="29" spans="1:9">
      <c r="A29">
        <v>49.9</v>
      </c>
    </row>
    <row r="30" spans="1:9">
      <c r="A30">
        <v>50.1</v>
      </c>
    </row>
    <row r="31" spans="1:9">
      <c r="A31">
        <v>49.4</v>
      </c>
    </row>
    <row r="32" spans="1:9">
      <c r="A32">
        <v>49.8</v>
      </c>
    </row>
    <row r="33" spans="1:1">
      <c r="A33">
        <v>50.1</v>
      </c>
    </row>
    <row r="34" spans="1:1">
      <c r="A34">
        <v>49.6</v>
      </c>
    </row>
    <row r="35" spans="1:1">
      <c r="A35">
        <v>49.9</v>
      </c>
    </row>
    <row r="36" spans="1:1">
      <c r="A36">
        <v>50.2</v>
      </c>
    </row>
    <row r="37" spans="1:1">
      <c r="A37">
        <v>49.6</v>
      </c>
    </row>
    <row r="38" spans="1:1">
      <c r="A38">
        <v>49.4</v>
      </c>
    </row>
    <row r="39" spans="1:1">
      <c r="A39">
        <v>49.7</v>
      </c>
    </row>
    <row r="40" spans="1:1">
      <c r="A40">
        <v>49.5</v>
      </c>
    </row>
    <row r="41" spans="1:1">
      <c r="A41">
        <v>49.8</v>
      </c>
    </row>
    <row r="42" spans="1:1">
      <c r="A42">
        <v>49.2</v>
      </c>
    </row>
    <row r="43" spans="1:1">
      <c r="A43">
        <v>49.3</v>
      </c>
    </row>
    <row r="44" spans="1:1">
      <c r="A44">
        <v>49.1</v>
      </c>
    </row>
    <row r="45" spans="1:1">
      <c r="A45">
        <v>49.5</v>
      </c>
    </row>
    <row r="46" spans="1:1">
      <c r="A46">
        <v>49.6</v>
      </c>
    </row>
    <row r="47" spans="1:1">
      <c r="A47">
        <v>49.6</v>
      </c>
    </row>
    <row r="48" spans="1:1">
      <c r="A48">
        <v>49.5</v>
      </c>
    </row>
    <row r="49" spans="1:1">
      <c r="A49">
        <v>49.8</v>
      </c>
    </row>
    <row r="50" spans="1:1">
      <c r="A50">
        <v>50.1</v>
      </c>
    </row>
    <row r="51" spans="1:1">
      <c r="A51">
        <v>49.4</v>
      </c>
    </row>
    <row r="52" spans="1:1">
      <c r="A52">
        <v>48.8</v>
      </c>
    </row>
    <row r="53" spans="1:1">
      <c r="A53">
        <v>50</v>
      </c>
    </row>
    <row r="54" spans="1:1">
      <c r="A54">
        <v>49.2</v>
      </c>
    </row>
    <row r="55" spans="1:1">
      <c r="A55">
        <v>49.4</v>
      </c>
    </row>
    <row r="56" spans="1:1">
      <c r="A56">
        <v>49.7</v>
      </c>
    </row>
    <row r="57" spans="1:1">
      <c r="A57">
        <v>49.7</v>
      </c>
    </row>
    <row r="58" spans="1:1">
      <c r="A58">
        <v>49.9</v>
      </c>
    </row>
    <row r="59" spans="1:1">
      <c r="A59">
        <v>49.8</v>
      </c>
    </row>
    <row r="60" spans="1:1">
      <c r="A60">
        <v>49.2</v>
      </c>
    </row>
    <row r="61" spans="1:1">
      <c r="A61">
        <v>49.3</v>
      </c>
    </row>
    <row r="62" spans="1:1">
      <c r="A62">
        <v>49.6</v>
      </c>
    </row>
    <row r="63" spans="1:1">
      <c r="A63">
        <v>49.7</v>
      </c>
    </row>
    <row r="64" spans="1:1">
      <c r="A64">
        <v>49.3</v>
      </c>
    </row>
    <row r="65" spans="1:1">
      <c r="A65">
        <v>49.5</v>
      </c>
    </row>
    <row r="66" spans="1:1">
      <c r="A66">
        <v>49.6</v>
      </c>
    </row>
    <row r="67" spans="1:1">
      <c r="A67">
        <v>49.8</v>
      </c>
    </row>
    <row r="68" spans="1:1">
      <c r="A68">
        <v>49.6</v>
      </c>
    </row>
    <row r="69" spans="1:1">
      <c r="A69">
        <v>49.7</v>
      </c>
    </row>
    <row r="70" spans="1:1">
      <c r="A70">
        <v>49.8</v>
      </c>
    </row>
    <row r="71" spans="1:1">
      <c r="A71">
        <v>49.7</v>
      </c>
    </row>
    <row r="72" spans="1:1">
      <c r="A72">
        <v>49.6</v>
      </c>
    </row>
    <row r="73" spans="1:1">
      <c r="A73">
        <v>49.6</v>
      </c>
    </row>
    <row r="74" spans="1:1">
      <c r="A74">
        <v>49.9</v>
      </c>
    </row>
    <row r="75" spans="1:1">
      <c r="A75">
        <v>49.4</v>
      </c>
    </row>
    <row r="76" spans="1:1">
      <c r="A76">
        <v>49.7</v>
      </c>
    </row>
    <row r="77" spans="1:1">
      <c r="A77">
        <v>49.9</v>
      </c>
    </row>
    <row r="78" spans="1:1">
      <c r="A78">
        <v>49.2</v>
      </c>
    </row>
    <row r="79" spans="1:1">
      <c r="A79">
        <v>50.1</v>
      </c>
    </row>
    <row r="80" spans="1:1">
      <c r="A80">
        <v>49.6</v>
      </c>
    </row>
    <row r="81" spans="1:1">
      <c r="A81">
        <v>49.8</v>
      </c>
    </row>
    <row r="82" spans="1:1">
      <c r="A82">
        <v>50.3</v>
      </c>
    </row>
    <row r="83" spans="1:1">
      <c r="A83">
        <v>50</v>
      </c>
    </row>
    <row r="84" spans="1:1">
      <c r="A84">
        <v>50</v>
      </c>
    </row>
    <row r="85" spans="1:1">
      <c r="A85">
        <v>49.6</v>
      </c>
    </row>
    <row r="86" spans="1:1">
      <c r="A86">
        <v>49.6</v>
      </c>
    </row>
    <row r="87" spans="1:1">
      <c r="A87">
        <v>49.7</v>
      </c>
    </row>
    <row r="88" spans="1:1">
      <c r="A88">
        <v>49.6</v>
      </c>
    </row>
    <row r="89" spans="1:1">
      <c r="A89">
        <v>49.7</v>
      </c>
    </row>
    <row r="90" spans="1:1">
      <c r="A90">
        <v>49.1</v>
      </c>
    </row>
    <row r="91" spans="1:1">
      <c r="A91">
        <v>49.6</v>
      </c>
    </row>
    <row r="92" spans="1:1">
      <c r="A92">
        <v>49.7</v>
      </c>
    </row>
    <row r="93" spans="1:1">
      <c r="A93">
        <v>49.8</v>
      </c>
    </row>
    <row r="94" spans="1:1">
      <c r="A94">
        <v>49.7</v>
      </c>
    </row>
    <row r="95" spans="1:1">
      <c r="A95">
        <v>49.3</v>
      </c>
    </row>
    <row r="96" spans="1:1">
      <c r="A96">
        <v>50</v>
      </c>
    </row>
    <row r="97" spans="1:1">
      <c r="A97">
        <v>49.5</v>
      </c>
    </row>
    <row r="98" spans="1:1">
      <c r="A98">
        <v>49.7</v>
      </c>
    </row>
    <row r="99" spans="1:1">
      <c r="A99">
        <v>49.4</v>
      </c>
    </row>
    <row r="100" spans="1:1">
      <c r="A100">
        <v>49.5</v>
      </c>
    </row>
    <row r="101" spans="1:1">
      <c r="A101">
        <v>49.5</v>
      </c>
    </row>
  </sheetData>
  <phoneticPr fontId="0" type="noConversion"/>
  <conditionalFormatting sqref="F18">
    <cfRule type="cellIs" dxfId="47" priority="4" operator="lessThan">
      <formula>0.01</formula>
    </cfRule>
    <cfRule type="cellIs" dxfId="46" priority="5" operator="lessThan">
      <formula>0.05</formula>
    </cfRule>
    <cfRule type="cellIs" dxfId="45" priority="6" operator="greaterThanOrEqual">
      <formula>0.05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I141"/>
  <sheetViews>
    <sheetView zoomScale="130" zoomScaleNormal="130" workbookViewId="0">
      <selection activeCell="K24" sqref="K24"/>
    </sheetView>
  </sheetViews>
  <sheetFormatPr defaultRowHeight="15"/>
  <cols>
    <col min="1" max="1" width="10.85546875" style="79" bestFit="1" customWidth="1"/>
    <col min="2" max="2" width="18.5703125" style="79" bestFit="1" customWidth="1"/>
    <col min="3" max="6" width="9.140625" style="79"/>
    <col min="7" max="7" width="12" style="79" bestFit="1" customWidth="1"/>
    <col min="8" max="8" width="9.85546875" style="79" bestFit="1" customWidth="1"/>
    <col min="9" max="16384" width="9.140625" style="79"/>
  </cols>
  <sheetData>
    <row r="1" spans="1:9">
      <c r="A1" s="102" t="s">
        <v>437</v>
      </c>
      <c r="B1" s="102" t="s">
        <v>438</v>
      </c>
    </row>
    <row r="2" spans="1:9">
      <c r="A2" s="79">
        <v>1</v>
      </c>
      <c r="B2" s="80">
        <v>1.7425109662115572</v>
      </c>
      <c r="D2" s="79" t="s">
        <v>422</v>
      </c>
    </row>
    <row r="3" spans="1:9">
      <c r="A3" s="79">
        <v>2</v>
      </c>
      <c r="B3" s="80">
        <v>5.4850380082614718</v>
      </c>
    </row>
    <row r="4" spans="1:9">
      <c r="A4" s="79">
        <v>3</v>
      </c>
      <c r="B4" s="80">
        <v>5.8274889114516553</v>
      </c>
      <c r="D4" s="79" t="s">
        <v>423</v>
      </c>
      <c r="E4" s="115"/>
    </row>
    <row r="5" spans="1:9" ht="15.75" thickBot="1">
      <c r="A5" s="79">
        <v>4</v>
      </c>
      <c r="B5" s="80">
        <v>5.7962317386016364</v>
      </c>
      <c r="D5" s="79" t="s">
        <v>424</v>
      </c>
      <c r="E5" s="115"/>
      <c r="G5" s="159" t="s">
        <v>491</v>
      </c>
    </row>
    <row r="6" spans="1:9" ht="15.75" thickBot="1">
      <c r="A6" s="79">
        <v>5</v>
      </c>
      <c r="B6" s="80">
        <v>5.4559048466006059</v>
      </c>
      <c r="D6" s="79" t="s">
        <v>2</v>
      </c>
      <c r="E6" s="81"/>
    </row>
    <row r="7" spans="1:9">
      <c r="A7" s="79">
        <v>6</v>
      </c>
      <c r="B7" s="80">
        <v>7.7884827250061788</v>
      </c>
      <c r="D7" s="79" t="s">
        <v>425</v>
      </c>
    </row>
    <row r="8" spans="1:9" ht="15.75" thickBot="1">
      <c r="A8" s="79">
        <v>7</v>
      </c>
      <c r="B8" s="80">
        <v>6.9717588702376814</v>
      </c>
    </row>
    <row r="9" spans="1:9" ht="15.75" thickBot="1">
      <c r="A9" s="79">
        <v>8</v>
      </c>
      <c r="B9" s="80">
        <v>7.7771089253263197</v>
      </c>
      <c r="D9" s="79" t="s">
        <v>426</v>
      </c>
      <c r="E9" s="82"/>
    </row>
    <row r="10" spans="1:9" ht="15.75" thickBot="1">
      <c r="A10" s="79">
        <v>9</v>
      </c>
      <c r="B10" s="80">
        <v>8.4262658846244456</v>
      </c>
      <c r="D10" s="79" t="s">
        <v>427</v>
      </c>
      <c r="E10" s="82"/>
      <c r="G10" s="83" t="s">
        <v>428</v>
      </c>
      <c r="H10" s="84" t="s">
        <v>429</v>
      </c>
      <c r="I10" s="85" t="s">
        <v>439</v>
      </c>
    </row>
    <row r="11" spans="1:9" ht="15.75" thickBot="1">
      <c r="A11" s="79">
        <v>10</v>
      </c>
      <c r="B11" s="80">
        <v>6.2419204085716045</v>
      </c>
      <c r="D11" s="79" t="s">
        <v>23</v>
      </c>
      <c r="E11" s="81"/>
    </row>
    <row r="12" spans="1:9" ht="15.75" thickBot="1">
      <c r="A12" s="79">
        <v>11</v>
      </c>
      <c r="B12" s="80">
        <v>5.1445159159600733</v>
      </c>
      <c r="D12" s="79" t="s">
        <v>430</v>
      </c>
      <c r="G12" s="82"/>
    </row>
    <row r="13" spans="1:9" ht="15.75" thickBot="1">
      <c r="A13" s="79">
        <v>12</v>
      </c>
      <c r="B13" s="80">
        <v>8.6490338788978995</v>
      </c>
    </row>
    <row r="14" spans="1:9" ht="15.75" thickBot="1">
      <c r="A14" s="79">
        <v>13</v>
      </c>
      <c r="B14" s="80">
        <v>4.1814246914116664</v>
      </c>
      <c r="D14" s="79" t="s">
        <v>431</v>
      </c>
      <c r="G14" s="81" t="e">
        <f>E10/SQRT(E11)</f>
        <v>#DIV/0!</v>
      </c>
    </row>
    <row r="15" spans="1:9" ht="15.75" thickBot="1">
      <c r="A15" s="79">
        <v>14</v>
      </c>
      <c r="B15" s="80">
        <v>6.8999986013994201</v>
      </c>
      <c r="D15" s="79" t="s">
        <v>432</v>
      </c>
      <c r="H15" s="81"/>
    </row>
    <row r="16" spans="1:9" ht="15.75" thickBot="1">
      <c r="A16" s="79">
        <v>15</v>
      </c>
      <c r="B16" s="80">
        <v>7.4943641892576123</v>
      </c>
      <c r="D16" s="79" t="s">
        <v>433</v>
      </c>
      <c r="G16" s="82"/>
      <c r="H16" s="82"/>
    </row>
    <row r="17" spans="1:8" ht="15.75" thickBot="1">
      <c r="A17" s="79">
        <v>16</v>
      </c>
      <c r="B17" s="80">
        <v>4.331145254470175</v>
      </c>
      <c r="G17" s="80"/>
    </row>
    <row r="18" spans="1:8" ht="15.75" thickBot="1">
      <c r="A18" s="79">
        <v>17</v>
      </c>
      <c r="B18" s="80">
        <v>7.8328666348868863</v>
      </c>
      <c r="D18" s="79" t="s">
        <v>0</v>
      </c>
      <c r="G18" s="86">
        <f>2*(_xlfn.NORM.S.DIST(G12,TRUE))</f>
        <v>1</v>
      </c>
      <c r="H18" s="86" t="e">
        <f>_xlfn.T.DIST.2T(ABS(G12),H15)</f>
        <v>#NUM!</v>
      </c>
    </row>
    <row r="19" spans="1:8">
      <c r="A19" s="79">
        <v>18</v>
      </c>
      <c r="B19" s="80">
        <v>6.7533722530031808</v>
      </c>
    </row>
    <row r="20" spans="1:8">
      <c r="A20" s="79">
        <v>19</v>
      </c>
      <c r="B20" s="80">
        <v>5.7014436323486732</v>
      </c>
      <c r="D20" s="79" t="s">
        <v>434</v>
      </c>
    </row>
    <row r="21" spans="1:8">
      <c r="A21" s="79">
        <v>20</v>
      </c>
      <c r="B21" s="80">
        <v>7.238456595475145</v>
      </c>
    </row>
    <row r="22" spans="1:8">
      <c r="A22" s="79">
        <v>21</v>
      </c>
      <c r="B22" s="80">
        <v>7.6201930086215723</v>
      </c>
    </row>
    <row r="23" spans="1:8">
      <c r="A23" s="79">
        <v>22</v>
      </c>
      <c r="B23" s="80">
        <v>6.327708041568985</v>
      </c>
    </row>
    <row r="24" spans="1:8">
      <c r="A24" s="79">
        <v>23</v>
      </c>
      <c r="B24" s="80">
        <v>3.7312038956559261</v>
      </c>
    </row>
    <row r="25" spans="1:8">
      <c r="A25" s="79">
        <v>24</v>
      </c>
      <c r="B25" s="80">
        <v>6.5123327375447841</v>
      </c>
    </row>
    <row r="26" spans="1:8">
      <c r="A26" s="79">
        <v>25</v>
      </c>
      <c r="B26" s="80">
        <v>8.9809169084008325</v>
      </c>
    </row>
    <row r="27" spans="1:8">
      <c r="A27" s="79">
        <v>26</v>
      </c>
      <c r="B27" s="80">
        <v>4.0493378663784823</v>
      </c>
    </row>
    <row r="28" spans="1:8">
      <c r="A28" s="79">
        <v>27</v>
      </c>
      <c r="B28" s="80">
        <v>8.4373980997741462</v>
      </c>
    </row>
    <row r="29" spans="1:8">
      <c r="A29" s="79">
        <v>28</v>
      </c>
      <c r="B29" s="80">
        <v>7.1291811481176408</v>
      </c>
    </row>
    <row r="30" spans="1:8">
      <c r="A30" s="79">
        <v>29</v>
      </c>
      <c r="B30" s="80">
        <v>5.4389494779359664</v>
      </c>
    </row>
    <row r="31" spans="1:8">
      <c r="A31" s="79">
        <v>30</v>
      </c>
      <c r="B31" s="80">
        <v>8.5719935385684956</v>
      </c>
    </row>
    <row r="32" spans="1:8">
      <c r="A32" s="79">
        <v>31</v>
      </c>
      <c r="B32" s="80">
        <v>6.1422291026945457</v>
      </c>
    </row>
    <row r="33" spans="1:2">
      <c r="A33" s="79">
        <v>32</v>
      </c>
      <c r="B33" s="80">
        <v>9.6495996957644827</v>
      </c>
    </row>
    <row r="34" spans="1:2">
      <c r="A34" s="79">
        <v>33</v>
      </c>
      <c r="B34" s="80">
        <v>5.9137229926607686</v>
      </c>
    </row>
    <row r="35" spans="1:2">
      <c r="A35" s="79">
        <v>34</v>
      </c>
      <c r="B35" s="80">
        <v>9.2105806915031287</v>
      </c>
    </row>
    <row r="36" spans="1:2">
      <c r="A36" s="79">
        <v>35</v>
      </c>
      <c r="B36" s="80">
        <v>4.9572937031160107</v>
      </c>
    </row>
    <row r="37" spans="1:2">
      <c r="A37" s="79">
        <v>36</v>
      </c>
      <c r="B37" s="80">
        <v>6.9144627503890659</v>
      </c>
    </row>
    <row r="38" spans="1:2">
      <c r="A38" s="79">
        <v>37</v>
      </c>
      <c r="B38" s="80">
        <v>9.0668939436698572</v>
      </c>
    </row>
    <row r="39" spans="1:2">
      <c r="A39" s="79">
        <v>38</v>
      </c>
      <c r="B39" s="80">
        <v>7.3985923507978439</v>
      </c>
    </row>
    <row r="40" spans="1:2">
      <c r="A40" s="79">
        <v>39</v>
      </c>
      <c r="B40" s="80">
        <v>8.2269412531575661</v>
      </c>
    </row>
    <row r="41" spans="1:2">
      <c r="A41" s="79">
        <v>40</v>
      </c>
      <c r="B41" s="80">
        <v>8.5834504433267291</v>
      </c>
    </row>
    <row r="42" spans="1:2">
      <c r="A42" s="79">
        <v>41</v>
      </c>
      <c r="B42" s="80">
        <v>8.3912651178950917</v>
      </c>
    </row>
    <row r="43" spans="1:2">
      <c r="A43" s="79">
        <v>42</v>
      </c>
      <c r="B43" s="80">
        <v>8.0015602806059185</v>
      </c>
    </row>
    <row r="44" spans="1:2">
      <c r="A44" s="79">
        <v>43</v>
      </c>
      <c r="B44" s="80">
        <v>5.0018264290672958</v>
      </c>
    </row>
    <row r="45" spans="1:2">
      <c r="A45" s="79">
        <v>44</v>
      </c>
      <c r="B45" s="80">
        <v>7.6209235602407714</v>
      </c>
    </row>
    <row r="46" spans="1:2">
      <c r="A46" s="79">
        <v>45</v>
      </c>
      <c r="B46" s="80">
        <v>7.6407064342463853</v>
      </c>
    </row>
    <row r="47" spans="1:2">
      <c r="A47" s="79">
        <v>46</v>
      </c>
      <c r="B47" s="80">
        <v>5.1823422553541603</v>
      </c>
    </row>
    <row r="48" spans="1:2">
      <c r="A48" s="79">
        <v>47</v>
      </c>
      <c r="B48" s="80">
        <v>7.413419842920848</v>
      </c>
    </row>
    <row r="49" spans="1:2">
      <c r="A49" s="79">
        <v>48</v>
      </c>
      <c r="B49" s="80">
        <v>8.2744850886927459</v>
      </c>
    </row>
    <row r="50" spans="1:2">
      <c r="A50" s="79">
        <v>49</v>
      </c>
      <c r="B50" s="80">
        <v>4.8366019372013396</v>
      </c>
    </row>
    <row r="51" spans="1:2">
      <c r="A51" s="79">
        <v>50</v>
      </c>
      <c r="B51" s="80">
        <v>7.1744869445654329</v>
      </c>
    </row>
    <row r="52" spans="1:2">
      <c r="A52" s="79">
        <v>51</v>
      </c>
      <c r="B52" s="80">
        <v>8.7417675503063954</v>
      </c>
    </row>
    <row r="53" spans="1:2">
      <c r="A53" s="79">
        <v>52</v>
      </c>
      <c r="B53" s="80">
        <v>7.874152464752842</v>
      </c>
    </row>
    <row r="54" spans="1:2">
      <c r="A54" s="79">
        <v>53</v>
      </c>
      <c r="B54" s="80">
        <v>5.6039401159767293</v>
      </c>
    </row>
    <row r="55" spans="1:2">
      <c r="A55" s="79">
        <v>54</v>
      </c>
      <c r="B55" s="80">
        <v>5.209140744115575</v>
      </c>
    </row>
    <row r="56" spans="1:2">
      <c r="A56" s="79">
        <v>55</v>
      </c>
      <c r="B56" s="80">
        <v>6.1262226780643685</v>
      </c>
    </row>
    <row r="57" spans="1:2">
      <c r="A57" s="79">
        <v>56</v>
      </c>
      <c r="B57" s="80">
        <v>6.6561914935635285</v>
      </c>
    </row>
    <row r="58" spans="1:2">
      <c r="A58" s="79">
        <v>57</v>
      </c>
      <c r="B58" s="80">
        <v>3.9386728248035068</v>
      </c>
    </row>
    <row r="59" spans="1:2">
      <c r="A59" s="79">
        <v>58</v>
      </c>
      <c r="B59" s="80">
        <v>6.6031240693308062</v>
      </c>
    </row>
    <row r="60" spans="1:2">
      <c r="A60" s="79">
        <v>59</v>
      </c>
      <c r="B60" s="80">
        <v>6.2721648590711991</v>
      </c>
    </row>
    <row r="61" spans="1:2">
      <c r="A61" s="79">
        <v>60</v>
      </c>
      <c r="B61" s="80">
        <v>8.9352129806473393</v>
      </c>
    </row>
    <row r="62" spans="1:2">
      <c r="A62" s="79">
        <v>61</v>
      </c>
      <c r="B62" s="80">
        <v>8.1001035767956644</v>
      </c>
    </row>
    <row r="63" spans="1:2">
      <c r="A63" s="79">
        <v>62</v>
      </c>
      <c r="B63" s="80">
        <v>6.4352324842519009</v>
      </c>
    </row>
    <row r="64" spans="1:2">
      <c r="A64" s="79">
        <v>63</v>
      </c>
      <c r="B64" s="80">
        <v>6.3163439052703323</v>
      </c>
    </row>
    <row r="65" spans="1:2">
      <c r="A65" s="79">
        <v>64</v>
      </c>
      <c r="B65" s="80">
        <v>4.634393752782489</v>
      </c>
    </row>
    <row r="66" spans="1:2">
      <c r="A66" s="79">
        <v>65</v>
      </c>
      <c r="B66" s="80">
        <v>7.715309669835551</v>
      </c>
    </row>
    <row r="67" spans="1:2">
      <c r="A67" s="79">
        <v>66</v>
      </c>
      <c r="B67" s="80">
        <v>5.6175616181251824</v>
      </c>
    </row>
    <row r="68" spans="1:2">
      <c r="A68" s="79">
        <v>67</v>
      </c>
      <c r="B68" s="80">
        <v>6.1093078956007956</v>
      </c>
    </row>
    <row r="69" spans="1:2">
      <c r="A69" s="79">
        <v>68</v>
      </c>
      <c r="B69" s="80">
        <v>4.7894832904392386</v>
      </c>
    </row>
    <row r="70" spans="1:2">
      <c r="A70" s="79">
        <v>69</v>
      </c>
      <c r="B70" s="80">
        <v>6.4656508756132096</v>
      </c>
    </row>
    <row r="71" spans="1:2">
      <c r="A71" s="79">
        <v>70</v>
      </c>
      <c r="B71" s="80">
        <v>7.0632884843478676</v>
      </c>
    </row>
    <row r="72" spans="1:2">
      <c r="A72" s="79">
        <v>71</v>
      </c>
      <c r="B72" s="80">
        <v>7.46590746428119</v>
      </c>
    </row>
    <row r="73" spans="1:2">
      <c r="A73" s="79">
        <v>72</v>
      </c>
      <c r="B73" s="80">
        <v>6.2490519839018814</v>
      </c>
    </row>
    <row r="74" spans="1:2">
      <c r="A74" s="79">
        <v>73</v>
      </c>
      <c r="B74" s="80">
        <v>5.1708544277760664</v>
      </c>
    </row>
    <row r="75" spans="1:2">
      <c r="A75" s="79">
        <v>74</v>
      </c>
      <c r="B75" s="80">
        <v>7.2157727744313886</v>
      </c>
    </row>
    <row r="76" spans="1:2">
      <c r="A76" s="79">
        <v>75</v>
      </c>
      <c r="B76" s="80">
        <v>5.9076099377096396</v>
      </c>
    </row>
    <row r="77" spans="1:2">
      <c r="A77" s="79">
        <v>76</v>
      </c>
      <c r="B77" s="80">
        <v>6.5102222550893201</v>
      </c>
    </row>
    <row r="78" spans="1:2">
      <c r="A78" s="79">
        <v>77</v>
      </c>
      <c r="B78" s="80">
        <v>5.4066293331532504</v>
      </c>
    </row>
    <row r="79" spans="1:2">
      <c r="A79" s="79">
        <v>78</v>
      </c>
      <c r="B79" s="80">
        <v>5.2211890478036365</v>
      </c>
    </row>
    <row r="80" spans="1:2">
      <c r="A80" s="79">
        <v>79</v>
      </c>
      <c r="B80" s="80">
        <v>6.676932974984811</v>
      </c>
    </row>
    <row r="81" spans="1:2">
      <c r="A81" s="79">
        <v>80</v>
      </c>
      <c r="B81" s="80">
        <v>5.521225438202964</v>
      </c>
    </row>
    <row r="82" spans="1:2">
      <c r="A82" s="79">
        <v>81</v>
      </c>
      <c r="B82" s="80">
        <v>8.1097051123622812</v>
      </c>
    </row>
    <row r="83" spans="1:2">
      <c r="A83" s="79">
        <v>82</v>
      </c>
      <c r="B83" s="80">
        <v>9.8445680749835454</v>
      </c>
    </row>
    <row r="84" spans="1:2">
      <c r="A84" s="79">
        <v>83</v>
      </c>
      <c r="B84" s="80">
        <v>6.7302110609278314</v>
      </c>
    </row>
    <row r="85" spans="1:2">
      <c r="A85" s="79">
        <v>84</v>
      </c>
      <c r="B85" s="80">
        <v>6.3351372490404172</v>
      </c>
    </row>
    <row r="86" spans="1:2">
      <c r="A86" s="79">
        <v>85</v>
      </c>
      <c r="B86" s="80">
        <v>7.7039049473358316</v>
      </c>
    </row>
    <row r="87" spans="1:2">
      <c r="A87" s="79">
        <v>86</v>
      </c>
      <c r="B87" s="80">
        <v>8.4123467503348373</v>
      </c>
    </row>
    <row r="88" spans="1:2">
      <c r="A88" s="79">
        <v>87</v>
      </c>
      <c r="B88" s="80">
        <v>5.8270308671824749</v>
      </c>
    </row>
    <row r="89" spans="1:2">
      <c r="A89" s="79">
        <v>88</v>
      </c>
      <c r="B89" s="80">
        <v>9.0710144094162395</v>
      </c>
    </row>
    <row r="90" spans="1:2">
      <c r="A90" s="79">
        <v>89</v>
      </c>
      <c r="B90" s="80">
        <v>4.5299403326469472</v>
      </c>
    </row>
    <row r="91" spans="1:2">
      <c r="A91" s="79">
        <v>90</v>
      </c>
      <c r="B91" s="80">
        <v>8.1001035767956644</v>
      </c>
    </row>
    <row r="92" spans="1:2">
      <c r="A92" s="79">
        <v>91</v>
      </c>
      <c r="B92" s="80">
        <v>5.8986423199501585</v>
      </c>
    </row>
    <row r="93" spans="1:2">
      <c r="A93" s="79">
        <v>92</v>
      </c>
      <c r="B93" s="80">
        <v>7.5206002692328182</v>
      </c>
    </row>
    <row r="94" spans="1:2">
      <c r="A94" s="79">
        <v>93</v>
      </c>
      <c r="B94" s="80">
        <v>5.7931336585868847</v>
      </c>
    </row>
    <row r="95" spans="1:2">
      <c r="A95" s="79">
        <v>94</v>
      </c>
      <c r="B95" s="80">
        <v>6.0531346606483565</v>
      </c>
    </row>
    <row r="96" spans="1:2">
      <c r="A96" s="79">
        <v>95</v>
      </c>
      <c r="B96" s="80">
        <v>9.2010255401663024</v>
      </c>
    </row>
    <row r="97" spans="1:2">
      <c r="A97" s="79">
        <v>96</v>
      </c>
      <c r="B97" s="80">
        <v>4.8004376993747426</v>
      </c>
    </row>
    <row r="98" spans="1:2">
      <c r="A98" s="79">
        <v>97</v>
      </c>
      <c r="B98" s="80">
        <v>6.5330239693837937</v>
      </c>
    </row>
    <row r="99" spans="1:2">
      <c r="A99" s="79">
        <v>98</v>
      </c>
      <c r="B99" s="80">
        <v>7.997725850943243</v>
      </c>
    </row>
    <row r="100" spans="1:2">
      <c r="A100" s="79">
        <v>99</v>
      </c>
      <c r="B100" s="80">
        <v>6.4416180465530486</v>
      </c>
    </row>
    <row r="101" spans="1:2">
      <c r="A101" s="79">
        <v>100</v>
      </c>
      <c r="B101" s="80">
        <v>7.8485503025847718</v>
      </c>
    </row>
    <row r="102" spans="1:2">
      <c r="A102" s="79">
        <v>101</v>
      </c>
      <c r="B102" s="80">
        <v>9.9354657039628371</v>
      </c>
    </row>
    <row r="103" spans="1:2">
      <c r="A103" s="79">
        <v>102</v>
      </c>
      <c r="B103" s="80">
        <v>4.6390669639338737</v>
      </c>
    </row>
    <row r="104" spans="1:2">
      <c r="A104" s="79">
        <v>103</v>
      </c>
      <c r="B104" s="80">
        <v>6.874346189649077</v>
      </c>
    </row>
    <row r="105" spans="1:2">
      <c r="A105" s="79">
        <v>104</v>
      </c>
      <c r="B105" s="80">
        <v>5.7719785844499709</v>
      </c>
    </row>
    <row r="106" spans="1:2">
      <c r="A106" s="79">
        <v>105</v>
      </c>
      <c r="B106" s="80">
        <v>4.8467059685906859</v>
      </c>
    </row>
    <row r="107" spans="1:2">
      <c r="A107" s="79">
        <v>106</v>
      </c>
      <c r="B107" s="80">
        <v>6.0936010357880148</v>
      </c>
    </row>
    <row r="108" spans="1:2">
      <c r="A108" s="79">
        <v>107</v>
      </c>
      <c r="B108" s="80">
        <v>6.8191818116945795</v>
      </c>
    </row>
    <row r="109" spans="1:2">
      <c r="A109" s="79">
        <v>108</v>
      </c>
      <c r="B109" s="80">
        <v>7.8242758889944524</v>
      </c>
    </row>
    <row r="110" spans="1:2">
      <c r="A110" s="79">
        <v>109</v>
      </c>
      <c r="B110" s="80">
        <v>10.694419933203609</v>
      </c>
    </row>
    <row r="111" spans="1:2">
      <c r="A111" s="79">
        <v>110</v>
      </c>
      <c r="B111" s="80">
        <v>7.4987513643252894</v>
      </c>
    </row>
    <row r="112" spans="1:2">
      <c r="A112" s="79">
        <v>111</v>
      </c>
      <c r="B112" s="80">
        <v>3.8993080751213709</v>
      </c>
    </row>
    <row r="113" spans="1:2">
      <c r="A113" s="79">
        <v>112</v>
      </c>
      <c r="B113" s="80">
        <v>8.9354990167310469</v>
      </c>
    </row>
    <row r="114" spans="1:2">
      <c r="A114" s="79">
        <v>113</v>
      </c>
      <c r="B114" s="80">
        <v>5.6393274179543367</v>
      </c>
    </row>
    <row r="115" spans="1:2">
      <c r="A115" s="79">
        <v>114</v>
      </c>
      <c r="B115" s="80">
        <v>5.4204131801059701</v>
      </c>
    </row>
    <row r="116" spans="1:2">
      <c r="A116" s="79">
        <v>115</v>
      </c>
      <c r="B116" s="80">
        <v>7.08595104595297</v>
      </c>
    </row>
    <row r="117" spans="1:2">
      <c r="A117" s="79">
        <v>116</v>
      </c>
      <c r="B117" s="80">
        <v>6.3225709881196961</v>
      </c>
    </row>
    <row r="118" spans="1:2">
      <c r="A118" s="79">
        <v>117</v>
      </c>
      <c r="B118" s="80">
        <v>8.6483303847460782</v>
      </c>
    </row>
    <row r="119" spans="1:2">
      <c r="A119" s="79">
        <v>118</v>
      </c>
      <c r="B119" s="80">
        <v>5.5343019256513797</v>
      </c>
    </row>
    <row r="120" spans="1:2">
      <c r="A120" s="79">
        <v>119</v>
      </c>
      <c r="B120" s="80">
        <v>6.6709339479319167</v>
      </c>
    </row>
    <row r="121" spans="1:2">
      <c r="A121" s="79">
        <v>120</v>
      </c>
      <c r="B121" s="80">
        <v>5.0192514380585633</v>
      </c>
    </row>
    <row r="122" spans="1:2">
      <c r="A122" s="79">
        <v>121</v>
      </c>
      <c r="B122" s="80">
        <v>4.8559828145487698</v>
      </c>
    </row>
    <row r="123" spans="1:2">
      <c r="A123" s="79">
        <v>122</v>
      </c>
      <c r="B123" s="80">
        <v>11.805662387702615</v>
      </c>
    </row>
    <row r="124" spans="1:2">
      <c r="A124" s="79">
        <v>123</v>
      </c>
      <c r="B124" s="80">
        <v>9.1925913410494111</v>
      </c>
    </row>
    <row r="125" spans="1:2">
      <c r="A125" s="79">
        <v>124</v>
      </c>
      <c r="B125" s="80">
        <v>5.0221775098878423</v>
      </c>
    </row>
    <row r="126" spans="1:2">
      <c r="A126" s="79">
        <v>125</v>
      </c>
      <c r="B126" s="80">
        <v>5.1386560415965503</v>
      </c>
    </row>
    <row r="127" spans="1:2">
      <c r="A127" s="79">
        <v>126</v>
      </c>
      <c r="B127" s="80">
        <v>6.7183637555688618</v>
      </c>
    </row>
    <row r="128" spans="1:2">
      <c r="A128" s="79">
        <v>127</v>
      </c>
      <c r="B128" s="80">
        <v>6.9985786184377501</v>
      </c>
    </row>
    <row r="129" spans="1:2">
      <c r="A129" s="79">
        <v>128</v>
      </c>
      <c r="B129" s="80">
        <v>6.6488801793428136</v>
      </c>
    </row>
    <row r="130" spans="1:2">
      <c r="A130" s="79">
        <v>129</v>
      </c>
      <c r="B130" s="80">
        <v>6.282800376426894</v>
      </c>
    </row>
    <row r="131" spans="1:2">
      <c r="A131" s="79">
        <v>130</v>
      </c>
      <c r="B131" s="80">
        <v>4.3747541611781342</v>
      </c>
    </row>
    <row r="132" spans="1:2">
      <c r="A132" s="79">
        <v>131</v>
      </c>
      <c r="B132" s="80">
        <v>8.18230029733677</v>
      </c>
    </row>
    <row r="133" spans="1:2">
      <c r="A133" s="79">
        <v>132</v>
      </c>
      <c r="B133" s="80">
        <v>6.0310151810670503</v>
      </c>
    </row>
    <row r="134" spans="1:2">
      <c r="A134" s="79">
        <v>133</v>
      </c>
      <c r="B134" s="80">
        <v>9.1261613932845655</v>
      </c>
    </row>
    <row r="135" spans="1:2">
      <c r="A135" s="79">
        <v>134</v>
      </c>
      <c r="B135" s="80">
        <v>6.3710811617755096</v>
      </c>
    </row>
    <row r="136" spans="1:2">
      <c r="A136" s="79">
        <v>135</v>
      </c>
      <c r="B136" s="80">
        <v>5.4820539561449548</v>
      </c>
    </row>
    <row r="137" spans="1:2">
      <c r="A137" s="79">
        <v>136</v>
      </c>
      <c r="B137" s="80">
        <v>6.0463973512712981</v>
      </c>
    </row>
    <row r="138" spans="1:2">
      <c r="A138" s="79">
        <v>137</v>
      </c>
      <c r="B138" s="80">
        <v>7.295178710480104</v>
      </c>
    </row>
    <row r="139" spans="1:2">
      <c r="A139" s="79">
        <v>138</v>
      </c>
      <c r="B139" s="80">
        <v>6.7001308879087444</v>
      </c>
    </row>
    <row r="140" spans="1:2">
      <c r="A140" s="79">
        <v>139</v>
      </c>
      <c r="B140" s="80">
        <v>6.9735891146381617</v>
      </c>
    </row>
    <row r="141" spans="1:2">
      <c r="A141" s="79">
        <v>140</v>
      </c>
      <c r="B141" s="80">
        <v>6.6880130078759974</v>
      </c>
    </row>
  </sheetData>
  <conditionalFormatting sqref="G18">
    <cfRule type="cellIs" dxfId="44" priority="4" operator="lessThan">
      <formula>0.01</formula>
    </cfRule>
    <cfRule type="cellIs" dxfId="43" priority="5" operator="lessThan">
      <formula>0.05</formula>
    </cfRule>
    <cfRule type="cellIs" dxfId="42" priority="6" operator="greaterThanOrEqual">
      <formula>0.05</formula>
    </cfRule>
  </conditionalFormatting>
  <conditionalFormatting sqref="H18">
    <cfRule type="cellIs" dxfId="41" priority="1" operator="lessThan">
      <formula>0.01</formula>
    </cfRule>
    <cfRule type="cellIs" dxfId="40" priority="2" operator="lessThan">
      <formula>0.05</formula>
    </cfRule>
    <cfRule type="cellIs" dxfId="39" priority="3" operator="greaterThanOrEqual">
      <formula>0.05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3320" r:id="rId4">
          <objectPr defaultSize="0" autoPict="0" r:id="rId5">
            <anchor moveWithCells="1" sizeWithCells="1">
              <from>
                <xdr:col>10</xdr:col>
                <xdr:colOff>19050</xdr:colOff>
                <xdr:row>4</xdr:row>
                <xdr:rowOff>142875</xdr:rowOff>
              </from>
              <to>
                <xdr:col>13</xdr:col>
                <xdr:colOff>47625</xdr:colOff>
                <xdr:row>8</xdr:row>
                <xdr:rowOff>76200</xdr:rowOff>
              </to>
            </anchor>
          </objectPr>
        </oleObject>
      </mc:Choice>
      <mc:Fallback>
        <oleObject progId="Equation.3" shapeId="13320" r:id="rId4"/>
      </mc:Fallback>
    </mc:AlternateContent>
    <mc:AlternateContent xmlns:mc="http://schemas.openxmlformats.org/markup-compatibility/2006">
      <mc:Choice Requires="x14">
        <oleObject progId="Equation.3" shapeId="13321" r:id="rId6">
          <objectPr defaultSize="0" autoPict="0" r:id="rId7">
            <anchor moveWithCells="1" sizeWithCells="1">
              <from>
                <xdr:col>10</xdr:col>
                <xdr:colOff>19050</xdr:colOff>
                <xdr:row>8</xdr:row>
                <xdr:rowOff>180975</xdr:rowOff>
              </from>
              <to>
                <xdr:col>13</xdr:col>
                <xdr:colOff>219075</xdr:colOff>
                <xdr:row>11</xdr:row>
                <xdr:rowOff>180975</xdr:rowOff>
              </to>
            </anchor>
          </objectPr>
        </oleObject>
      </mc:Choice>
      <mc:Fallback>
        <oleObject progId="Equation.3" shapeId="13321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"/>
  <sheetViews>
    <sheetView workbookViewId="0">
      <selection activeCell="H20" sqref="H20"/>
    </sheetView>
  </sheetViews>
  <sheetFormatPr defaultRowHeight="12.75"/>
  <cols>
    <col min="1" max="1" width="15" style="9" customWidth="1"/>
    <col min="2" max="2" width="6.42578125" style="9" bestFit="1" customWidth="1"/>
    <col min="3" max="3" width="4.7109375" style="9" customWidth="1"/>
    <col min="4" max="4" width="13.42578125" style="51" bestFit="1" customWidth="1"/>
    <col min="5" max="5" width="9.140625" style="9"/>
    <col min="6" max="6" width="18.42578125" style="9" customWidth="1"/>
    <col min="7" max="7" width="14.42578125" style="9" bestFit="1" customWidth="1"/>
    <col min="8" max="16384" width="9.140625" style="9"/>
  </cols>
  <sheetData>
    <row r="1" spans="1:12" s="7" customFormat="1" ht="22.5">
      <c r="A1" s="7" t="s">
        <v>36</v>
      </c>
      <c r="D1" s="44"/>
    </row>
    <row r="2" spans="1:12" s="45" customFormat="1" ht="18">
      <c r="D2" s="46"/>
    </row>
    <row r="3" spans="1:12" s="53" customFormat="1" ht="15">
      <c r="A3" s="52" t="s">
        <v>37</v>
      </c>
      <c r="D3" s="54"/>
    </row>
    <row r="4" spans="1:12" ht="13.5" thickBot="1"/>
    <row r="5" spans="1:12" ht="21" thickBot="1">
      <c r="A5" s="55" t="s">
        <v>38</v>
      </c>
      <c r="B5" s="55">
        <v>10.7</v>
      </c>
      <c r="C5" s="8"/>
      <c r="D5" s="51" t="s">
        <v>39</v>
      </c>
      <c r="E5" s="12"/>
      <c r="G5" s="11" t="s">
        <v>456</v>
      </c>
      <c r="H5" s="71"/>
    </row>
    <row r="6" spans="1:12" ht="18.75" thickBot="1">
      <c r="A6" s="56" t="s">
        <v>40</v>
      </c>
      <c r="B6" s="48">
        <v>12.5</v>
      </c>
      <c r="C6" s="8"/>
      <c r="D6" s="11"/>
      <c r="E6" s="14"/>
      <c r="G6" s="8"/>
      <c r="H6" s="8"/>
      <c r="I6" s="8"/>
      <c r="J6" s="8"/>
      <c r="L6"/>
    </row>
    <row r="7" spans="1:12" ht="16.5" thickBot="1">
      <c r="A7" s="57" t="s">
        <v>23</v>
      </c>
      <c r="B7" s="49">
        <v>7</v>
      </c>
      <c r="C7" s="19" t="s">
        <v>469</v>
      </c>
      <c r="D7" s="91"/>
      <c r="E7" s="65"/>
      <c r="F7" s="62"/>
      <c r="G7" s="16" t="s">
        <v>24</v>
      </c>
      <c r="H7" s="17" t="s">
        <v>22</v>
      </c>
      <c r="I7" s="64"/>
      <c r="J7" s="8"/>
    </row>
    <row r="8" spans="1:12" ht="15.75">
      <c r="A8" s="66" t="s">
        <v>421</v>
      </c>
      <c r="B8" s="68">
        <f>B7-1</f>
        <v>6</v>
      </c>
      <c r="C8" s="8" t="s">
        <v>470</v>
      </c>
      <c r="D8" s="11"/>
      <c r="E8" s="8"/>
    </row>
    <row r="9" spans="1:12" ht="16.5" thickBot="1">
      <c r="A9" s="67" t="s">
        <v>420</v>
      </c>
      <c r="B9" s="69">
        <v>0.05</v>
      </c>
      <c r="G9" s="92"/>
    </row>
    <row r="10" spans="1:12" ht="20.25" thickBot="1">
      <c r="G10" s="11" t="s">
        <v>456</v>
      </c>
      <c r="H10" s="71"/>
    </row>
    <row r="11" spans="1:12" ht="13.5" thickBot="1"/>
    <row r="12" spans="1:12" ht="16.5" thickBot="1">
      <c r="G12" s="16" t="s">
        <v>24</v>
      </c>
      <c r="H12" s="17" t="s">
        <v>22</v>
      </c>
      <c r="I12" s="64">
        <f>_xlfn.CHISQ.DIST.RT(E5,B8)</f>
        <v>1</v>
      </c>
    </row>
  </sheetData>
  <conditionalFormatting sqref="I7">
    <cfRule type="cellIs" dxfId="38" priority="4" operator="lessThan">
      <formula>0.01</formula>
    </cfRule>
    <cfRule type="cellIs" dxfId="37" priority="5" operator="lessThan">
      <formula>0.05</formula>
    </cfRule>
    <cfRule type="cellIs" dxfId="36" priority="6" operator="greaterThanOrEqual">
      <formula>0.05</formula>
    </cfRule>
  </conditionalFormatting>
  <conditionalFormatting sqref="I12">
    <cfRule type="cellIs" dxfId="35" priority="1" operator="lessThan">
      <formula>0.01</formula>
    </cfRule>
    <cfRule type="cellIs" dxfId="34" priority="2" operator="lessThan">
      <formula>0.05</formula>
    </cfRule>
    <cfRule type="cellIs" dxfId="33" priority="3" operator="greaterThanOrEqual">
      <formula>0.05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 sizeWithCells="1">
              <from>
                <xdr:col>10</xdr:col>
                <xdr:colOff>552450</xdr:colOff>
                <xdr:row>3</xdr:row>
                <xdr:rowOff>19050</xdr:rowOff>
              </from>
              <to>
                <xdr:col>14</xdr:col>
                <xdr:colOff>200025</xdr:colOff>
                <xdr:row>6</xdr:row>
                <xdr:rowOff>171450</xdr:rowOff>
              </to>
            </anchor>
          </objectPr>
        </oleObject>
      </mc:Choice>
      <mc:Fallback>
        <oleObject progId="Equation.3" shapeId="5121" r:id="rId3"/>
      </mc:Fallback>
    </mc:AlternateContent>
    <mc:AlternateContent xmlns:mc="http://schemas.openxmlformats.org/markup-compatibility/2006">
      <mc:Choice Requires="x14">
        <oleObject progId="Equation.2" shapeId="5122" r:id="rId5">
          <objectPr defaultSize="0" autoPict="0" r:id="rId6">
            <anchor moveWithCells="1" sizeWithCells="1">
              <from>
                <xdr:col>18</xdr:col>
                <xdr:colOff>38100</xdr:colOff>
                <xdr:row>4</xdr:row>
                <xdr:rowOff>85725</xdr:rowOff>
              </from>
              <to>
                <xdr:col>19</xdr:col>
                <xdr:colOff>38100</xdr:colOff>
                <xdr:row>5</xdr:row>
                <xdr:rowOff>9525</xdr:rowOff>
              </to>
            </anchor>
          </objectPr>
        </oleObject>
      </mc:Choice>
      <mc:Fallback>
        <oleObject progId="Equation.2" shapeId="5122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365"/>
  <sheetViews>
    <sheetView topLeftCell="B1" zoomScale="150" zoomScaleNormal="150" workbookViewId="0">
      <selection activeCell="L20" sqref="L20"/>
    </sheetView>
  </sheetViews>
  <sheetFormatPr defaultRowHeight="12.75"/>
  <cols>
    <col min="1" max="1" width="10.140625" bestFit="1" customWidth="1"/>
    <col min="2" max="2" width="13.140625" bestFit="1" customWidth="1"/>
    <col min="3" max="3" width="12.7109375" bestFit="1" customWidth="1"/>
    <col min="6" max="6" width="15.7109375" bestFit="1" customWidth="1"/>
    <col min="8" max="8" width="10.85546875" bestFit="1" customWidth="1"/>
    <col min="9" max="9" width="14.5703125" customWidth="1"/>
    <col min="11" max="11" width="15" customWidth="1"/>
  </cols>
  <sheetData>
    <row r="1" spans="1:12" ht="15">
      <c r="A1" s="58" t="s">
        <v>41</v>
      </c>
      <c r="B1" s="58" t="s">
        <v>42</v>
      </c>
      <c r="C1" s="58" t="s">
        <v>43</v>
      </c>
      <c r="D1" t="s">
        <v>44</v>
      </c>
      <c r="I1" t="s">
        <v>457</v>
      </c>
    </row>
    <row r="2" spans="1:12" ht="14.25">
      <c r="A2" t="s">
        <v>45</v>
      </c>
      <c r="B2">
        <v>52</v>
      </c>
      <c r="C2">
        <v>28</v>
      </c>
      <c r="I2" t="s">
        <v>458</v>
      </c>
    </row>
    <row r="3" spans="1:12">
      <c r="A3" t="s">
        <v>46</v>
      </c>
      <c r="B3">
        <v>63</v>
      </c>
      <c r="C3">
        <v>32</v>
      </c>
      <c r="F3" s="162" t="s">
        <v>459</v>
      </c>
      <c r="G3" s="163"/>
      <c r="H3" s="163"/>
      <c r="J3" s="162" t="s">
        <v>460</v>
      </c>
      <c r="K3" s="163"/>
      <c r="L3" s="163"/>
    </row>
    <row r="4" spans="1:12">
      <c r="A4" t="s">
        <v>47</v>
      </c>
      <c r="B4">
        <v>43</v>
      </c>
      <c r="C4">
        <v>29</v>
      </c>
      <c r="F4" s="1" t="s">
        <v>469</v>
      </c>
      <c r="J4" s="1" t="s">
        <v>469</v>
      </c>
    </row>
    <row r="5" spans="1:12" ht="15">
      <c r="A5" t="s">
        <v>48</v>
      </c>
      <c r="B5">
        <v>43</v>
      </c>
      <c r="C5">
        <v>26</v>
      </c>
      <c r="F5" s="1" t="s">
        <v>490</v>
      </c>
      <c r="I5" s="11"/>
      <c r="J5" s="1" t="s">
        <v>490</v>
      </c>
    </row>
    <row r="6" spans="1:12" ht="15">
      <c r="A6" t="s">
        <v>49</v>
      </c>
      <c r="B6">
        <v>27</v>
      </c>
      <c r="C6">
        <v>15</v>
      </c>
      <c r="F6" s="11"/>
      <c r="G6" s="14"/>
      <c r="H6" s="9"/>
      <c r="I6" s="8"/>
      <c r="J6" s="11"/>
      <c r="K6" s="14"/>
      <c r="L6" s="9"/>
    </row>
    <row r="7" spans="1:12">
      <c r="A7" t="s">
        <v>50</v>
      </c>
      <c r="B7">
        <v>37</v>
      </c>
      <c r="C7">
        <v>10</v>
      </c>
      <c r="F7" t="s">
        <v>425</v>
      </c>
      <c r="H7" s="9"/>
      <c r="I7" s="16"/>
      <c r="J7" t="s">
        <v>425</v>
      </c>
      <c r="L7" s="9"/>
    </row>
    <row r="8" spans="1:12" ht="13.5" thickBot="1">
      <c r="A8" t="s">
        <v>51</v>
      </c>
      <c r="B8">
        <v>43</v>
      </c>
      <c r="C8">
        <v>6</v>
      </c>
      <c r="H8" s="9"/>
      <c r="I8" s="9"/>
      <c r="L8" s="9"/>
    </row>
    <row r="9" spans="1:12" ht="13.5" thickBot="1">
      <c r="A9" t="s">
        <v>52</v>
      </c>
      <c r="B9">
        <v>42</v>
      </c>
      <c r="C9">
        <v>16</v>
      </c>
      <c r="F9" t="s">
        <v>426</v>
      </c>
      <c r="G9" s="70"/>
      <c r="H9" s="9"/>
      <c r="I9" s="92"/>
      <c r="K9" s="70"/>
      <c r="L9" s="9"/>
    </row>
    <row r="10" spans="1:12" ht="15.75" thickBot="1">
      <c r="A10" t="s">
        <v>53</v>
      </c>
      <c r="B10">
        <v>30</v>
      </c>
      <c r="C10">
        <v>1</v>
      </c>
      <c r="F10" t="s">
        <v>427</v>
      </c>
      <c r="G10" s="70"/>
      <c r="H10" s="9"/>
      <c r="I10" s="93"/>
      <c r="K10" s="70"/>
    </row>
    <row r="11" spans="1:12" ht="13.5" thickBot="1">
      <c r="A11" t="s">
        <v>54</v>
      </c>
      <c r="B11">
        <v>2</v>
      </c>
      <c r="C11">
        <v>-8</v>
      </c>
      <c r="F11" t="s">
        <v>23</v>
      </c>
      <c r="G11" s="73"/>
      <c r="I11" s="94"/>
      <c r="K11" s="73"/>
    </row>
    <row r="12" spans="1:12">
      <c r="A12" t="s">
        <v>55</v>
      </c>
      <c r="B12">
        <v>9</v>
      </c>
      <c r="C12">
        <v>-6</v>
      </c>
      <c r="F12" s="1"/>
      <c r="G12" s="1"/>
      <c r="I12" s="95"/>
      <c r="J12" s="1"/>
      <c r="K12" s="1"/>
    </row>
    <row r="13" spans="1:12" ht="15">
      <c r="A13" t="s">
        <v>56</v>
      </c>
      <c r="B13">
        <v>8</v>
      </c>
      <c r="C13">
        <v>-5</v>
      </c>
      <c r="F13" t="s">
        <v>430</v>
      </c>
      <c r="H13" s="12"/>
      <c r="J13" t="s">
        <v>430</v>
      </c>
      <c r="L13" s="12"/>
    </row>
    <row r="14" spans="1:12" ht="13.5" thickBot="1">
      <c r="A14" t="s">
        <v>57</v>
      </c>
      <c r="B14">
        <v>16</v>
      </c>
      <c r="C14">
        <v>4</v>
      </c>
    </row>
    <row r="15" spans="1:12" ht="13.5" thickBot="1">
      <c r="A15" t="s">
        <v>58</v>
      </c>
      <c r="B15">
        <v>20</v>
      </c>
      <c r="C15">
        <v>13</v>
      </c>
      <c r="F15" t="s">
        <v>431</v>
      </c>
      <c r="H15" s="73"/>
      <c r="J15" t="s">
        <v>431</v>
      </c>
      <c r="L15" s="73"/>
    </row>
    <row r="16" spans="1:12" ht="13.5" thickBot="1">
      <c r="A16" t="s">
        <v>59</v>
      </c>
      <c r="B16">
        <v>31</v>
      </c>
      <c r="C16">
        <v>9</v>
      </c>
      <c r="F16" t="s">
        <v>432</v>
      </c>
      <c r="H16" s="73"/>
      <c r="J16" t="s">
        <v>432</v>
      </c>
      <c r="L16" s="73"/>
    </row>
    <row r="17" spans="1:12" ht="13.5" thickBot="1">
      <c r="A17" t="s">
        <v>60</v>
      </c>
      <c r="B17">
        <v>16</v>
      </c>
      <c r="C17">
        <v>-11</v>
      </c>
      <c r="F17" t="s">
        <v>433</v>
      </c>
      <c r="H17" s="71"/>
      <c r="J17" t="s">
        <v>433</v>
      </c>
      <c r="L17" s="71"/>
    </row>
    <row r="18" spans="1:12" ht="13.5" thickBot="1">
      <c r="A18" t="s">
        <v>61</v>
      </c>
      <c r="B18">
        <v>17</v>
      </c>
      <c r="C18">
        <v>-12</v>
      </c>
    </row>
    <row r="19" spans="1:12" ht="13.5" thickBot="1">
      <c r="A19" t="s">
        <v>62</v>
      </c>
      <c r="B19">
        <v>46</v>
      </c>
      <c r="C19">
        <v>-2</v>
      </c>
      <c r="F19" t="s">
        <v>0</v>
      </c>
      <c r="H19" s="64" t="e">
        <f>_xlfn.CHISQ.DIST.RT(H13,H16)</f>
        <v>#NUM!</v>
      </c>
      <c r="J19" t="s">
        <v>0</v>
      </c>
      <c r="L19" s="64" t="e">
        <f>_xlfn.CHISQ.DIST.RT(L13,L16)</f>
        <v>#NUM!</v>
      </c>
    </row>
    <row r="20" spans="1:12">
      <c r="A20" t="s">
        <v>63</v>
      </c>
      <c r="B20">
        <v>58</v>
      </c>
      <c r="C20">
        <v>26</v>
      </c>
    </row>
    <row r="21" spans="1:12">
      <c r="A21" t="s">
        <v>64</v>
      </c>
      <c r="B21">
        <v>63</v>
      </c>
      <c r="C21">
        <v>26</v>
      </c>
      <c r="F21" t="s">
        <v>434</v>
      </c>
      <c r="J21" t="s">
        <v>434</v>
      </c>
    </row>
    <row r="22" spans="1:12">
      <c r="A22" t="s">
        <v>65</v>
      </c>
      <c r="B22">
        <v>53</v>
      </c>
      <c r="C22">
        <v>37</v>
      </c>
    </row>
    <row r="23" spans="1:12">
      <c r="A23" t="s">
        <v>66</v>
      </c>
      <c r="B23">
        <v>40</v>
      </c>
      <c r="C23">
        <v>11</v>
      </c>
    </row>
    <row r="24" spans="1:12">
      <c r="A24" t="s">
        <v>67</v>
      </c>
      <c r="B24">
        <v>30</v>
      </c>
      <c r="C24">
        <v>8</v>
      </c>
    </row>
    <row r="25" spans="1:12">
      <c r="A25" t="s">
        <v>68</v>
      </c>
      <c r="B25">
        <v>26</v>
      </c>
      <c r="C25">
        <v>4</v>
      </c>
    </row>
    <row r="26" spans="1:12">
      <c r="A26" t="s">
        <v>69</v>
      </c>
      <c r="B26">
        <v>10</v>
      </c>
      <c r="C26">
        <v>-2</v>
      </c>
    </row>
    <row r="27" spans="1:12">
      <c r="A27" t="s">
        <v>70</v>
      </c>
      <c r="B27">
        <v>5</v>
      </c>
      <c r="C27">
        <v>-2</v>
      </c>
    </row>
    <row r="28" spans="1:12">
      <c r="A28" t="s">
        <v>71</v>
      </c>
      <c r="B28">
        <v>7</v>
      </c>
      <c r="C28">
        <v>-8</v>
      </c>
    </row>
    <row r="29" spans="1:12">
      <c r="A29" t="s">
        <v>72</v>
      </c>
      <c r="B29">
        <v>24</v>
      </c>
      <c r="C29">
        <v>-14</v>
      </c>
    </row>
    <row r="30" spans="1:12">
      <c r="A30" t="s">
        <v>73</v>
      </c>
      <c r="B30">
        <v>25</v>
      </c>
      <c r="C30">
        <v>11</v>
      </c>
    </row>
    <row r="31" spans="1:12">
      <c r="A31" t="s">
        <v>74</v>
      </c>
      <c r="B31">
        <v>51</v>
      </c>
      <c r="C31">
        <v>8</v>
      </c>
    </row>
    <row r="32" spans="1:12">
      <c r="A32" t="s">
        <v>75</v>
      </c>
      <c r="B32">
        <v>60</v>
      </c>
      <c r="C32">
        <v>31</v>
      </c>
    </row>
    <row r="33" spans="1:3">
      <c r="A33" t="s">
        <v>76</v>
      </c>
      <c r="B33">
        <v>53</v>
      </c>
      <c r="C33">
        <v>31</v>
      </c>
    </row>
    <row r="34" spans="1:3">
      <c r="A34" t="s">
        <v>77</v>
      </c>
      <c r="B34">
        <v>50</v>
      </c>
      <c r="C34">
        <v>23</v>
      </c>
    </row>
    <row r="35" spans="1:3">
      <c r="A35" t="s">
        <v>78</v>
      </c>
      <c r="B35">
        <v>39</v>
      </c>
      <c r="C35">
        <v>31</v>
      </c>
    </row>
    <row r="36" spans="1:3">
      <c r="A36" t="s">
        <v>79</v>
      </c>
      <c r="B36">
        <v>34</v>
      </c>
      <c r="C36">
        <v>26</v>
      </c>
    </row>
    <row r="37" spans="1:3">
      <c r="A37" t="s">
        <v>80</v>
      </c>
      <c r="B37">
        <v>26</v>
      </c>
      <c r="C37">
        <v>21</v>
      </c>
    </row>
    <row r="38" spans="1:3">
      <c r="A38" t="s">
        <v>81</v>
      </c>
      <c r="B38">
        <v>28</v>
      </c>
      <c r="C38">
        <v>20</v>
      </c>
    </row>
    <row r="39" spans="1:3">
      <c r="A39" t="s">
        <v>82</v>
      </c>
      <c r="B39">
        <v>25</v>
      </c>
      <c r="C39">
        <v>17</v>
      </c>
    </row>
    <row r="40" spans="1:3">
      <c r="A40" t="s">
        <v>83</v>
      </c>
      <c r="B40">
        <v>23</v>
      </c>
      <c r="C40">
        <v>8</v>
      </c>
    </row>
    <row r="41" spans="1:3">
      <c r="A41" t="s">
        <v>84</v>
      </c>
      <c r="B41">
        <v>28</v>
      </c>
      <c r="C41">
        <v>11</v>
      </c>
    </row>
    <row r="42" spans="1:3">
      <c r="A42" t="s">
        <v>85</v>
      </c>
      <c r="B42">
        <v>27</v>
      </c>
      <c r="C42">
        <v>17</v>
      </c>
    </row>
    <row r="43" spans="1:3">
      <c r="A43" t="s">
        <v>86</v>
      </c>
      <c r="B43">
        <v>31</v>
      </c>
      <c r="C43">
        <v>20</v>
      </c>
    </row>
    <row r="44" spans="1:3">
      <c r="A44" t="s">
        <v>87</v>
      </c>
      <c r="B44">
        <v>23</v>
      </c>
      <c r="C44">
        <v>14</v>
      </c>
    </row>
    <row r="45" spans="1:3">
      <c r="A45" t="s">
        <v>88</v>
      </c>
      <c r="B45">
        <v>29</v>
      </c>
      <c r="C45">
        <v>12</v>
      </c>
    </row>
    <row r="46" spans="1:3">
      <c r="A46" t="s">
        <v>89</v>
      </c>
      <c r="B46">
        <v>38</v>
      </c>
      <c r="C46">
        <v>17</v>
      </c>
    </row>
    <row r="47" spans="1:3">
      <c r="A47" t="s">
        <v>90</v>
      </c>
      <c r="B47">
        <v>40</v>
      </c>
      <c r="C47">
        <v>19</v>
      </c>
    </row>
    <row r="48" spans="1:3">
      <c r="A48" t="s">
        <v>91</v>
      </c>
      <c r="B48">
        <v>38</v>
      </c>
      <c r="C48">
        <v>23</v>
      </c>
    </row>
    <row r="49" spans="1:3">
      <c r="A49" t="s">
        <v>92</v>
      </c>
      <c r="B49">
        <v>61</v>
      </c>
      <c r="C49">
        <v>36</v>
      </c>
    </row>
    <row r="50" spans="1:3">
      <c r="A50" t="s">
        <v>93</v>
      </c>
      <c r="B50">
        <v>65</v>
      </c>
      <c r="C50">
        <v>37</v>
      </c>
    </row>
    <row r="51" spans="1:3">
      <c r="A51" t="s">
        <v>94</v>
      </c>
      <c r="B51">
        <v>51</v>
      </c>
      <c r="C51">
        <v>24</v>
      </c>
    </row>
    <row r="52" spans="1:3">
      <c r="A52" t="s">
        <v>95</v>
      </c>
      <c r="B52">
        <v>55</v>
      </c>
      <c r="C52">
        <v>36</v>
      </c>
    </row>
    <row r="53" spans="1:3">
      <c r="A53" t="s">
        <v>96</v>
      </c>
      <c r="B53">
        <v>40</v>
      </c>
      <c r="C53">
        <v>26</v>
      </c>
    </row>
    <row r="54" spans="1:3">
      <c r="A54" t="s">
        <v>97</v>
      </c>
      <c r="B54">
        <v>50</v>
      </c>
      <c r="C54">
        <v>20</v>
      </c>
    </row>
    <row r="55" spans="1:3">
      <c r="A55" t="s">
        <v>98</v>
      </c>
      <c r="B55">
        <v>33</v>
      </c>
      <c r="C55">
        <v>16</v>
      </c>
    </row>
    <row r="56" spans="1:3">
      <c r="A56" t="s">
        <v>99</v>
      </c>
      <c r="B56">
        <v>28</v>
      </c>
      <c r="C56">
        <v>11</v>
      </c>
    </row>
    <row r="57" spans="1:3">
      <c r="A57" t="s">
        <v>100</v>
      </c>
      <c r="B57">
        <v>39</v>
      </c>
      <c r="C57">
        <v>10</v>
      </c>
    </row>
    <row r="58" spans="1:3">
      <c r="A58" t="s">
        <v>101</v>
      </c>
      <c r="B58">
        <v>36</v>
      </c>
      <c r="C58">
        <v>26</v>
      </c>
    </row>
    <row r="59" spans="1:3">
      <c r="A59" t="s">
        <v>102</v>
      </c>
      <c r="B59">
        <v>31</v>
      </c>
      <c r="C59">
        <v>18</v>
      </c>
    </row>
    <row r="60" spans="1:3">
      <c r="A60" t="s">
        <v>103</v>
      </c>
      <c r="B60">
        <v>47</v>
      </c>
      <c r="C60">
        <v>31</v>
      </c>
    </row>
    <row r="61" spans="1:3">
      <c r="A61" t="s">
        <v>104</v>
      </c>
      <c r="B61">
        <v>43</v>
      </c>
      <c r="C61">
        <v>25</v>
      </c>
    </row>
    <row r="62" spans="1:3">
      <c r="A62" t="s">
        <v>105</v>
      </c>
      <c r="B62">
        <v>51</v>
      </c>
      <c r="C62">
        <v>19</v>
      </c>
    </row>
    <row r="63" spans="1:3">
      <c r="A63" t="s">
        <v>106</v>
      </c>
      <c r="B63">
        <v>52</v>
      </c>
      <c r="C63">
        <v>32</v>
      </c>
    </row>
    <row r="64" spans="1:3">
      <c r="A64" t="s">
        <v>107</v>
      </c>
      <c r="B64">
        <v>35</v>
      </c>
      <c r="C64">
        <v>22</v>
      </c>
    </row>
    <row r="65" spans="1:3">
      <c r="A65" t="s">
        <v>108</v>
      </c>
      <c r="B65">
        <v>45</v>
      </c>
      <c r="C65">
        <v>12</v>
      </c>
    </row>
    <row r="66" spans="1:3">
      <c r="A66" t="s">
        <v>109</v>
      </c>
      <c r="B66">
        <v>40</v>
      </c>
      <c r="C66">
        <v>17</v>
      </c>
    </row>
    <row r="67" spans="1:3">
      <c r="A67" t="s">
        <v>110</v>
      </c>
      <c r="B67">
        <v>55</v>
      </c>
      <c r="C67">
        <v>21</v>
      </c>
    </row>
    <row r="68" spans="1:3">
      <c r="A68" t="s">
        <v>111</v>
      </c>
      <c r="B68">
        <v>70</v>
      </c>
      <c r="C68">
        <v>20</v>
      </c>
    </row>
    <row r="69" spans="1:3">
      <c r="A69" t="s">
        <v>112</v>
      </c>
      <c r="B69">
        <v>56</v>
      </c>
      <c r="C69">
        <v>36</v>
      </c>
    </row>
    <row r="70" spans="1:3">
      <c r="A70" t="s">
        <v>113</v>
      </c>
      <c r="B70">
        <v>69</v>
      </c>
      <c r="C70">
        <v>38</v>
      </c>
    </row>
    <row r="71" spans="1:3">
      <c r="A71" t="s">
        <v>114</v>
      </c>
      <c r="B71">
        <v>57</v>
      </c>
      <c r="C71">
        <v>27</v>
      </c>
    </row>
    <row r="72" spans="1:3">
      <c r="A72" t="s">
        <v>115</v>
      </c>
      <c r="B72">
        <v>63</v>
      </c>
      <c r="C72">
        <v>35</v>
      </c>
    </row>
    <row r="73" spans="1:3">
      <c r="A73" t="s">
        <v>116</v>
      </c>
      <c r="B73">
        <v>51</v>
      </c>
      <c r="C73">
        <v>21</v>
      </c>
    </row>
    <row r="74" spans="1:3">
      <c r="A74" t="s">
        <v>117</v>
      </c>
      <c r="B74">
        <v>29</v>
      </c>
      <c r="C74">
        <v>14</v>
      </c>
    </row>
    <row r="75" spans="1:3">
      <c r="A75" t="s">
        <v>118</v>
      </c>
      <c r="B75">
        <v>37</v>
      </c>
      <c r="C75">
        <v>14</v>
      </c>
    </row>
    <row r="76" spans="1:3">
      <c r="A76" t="s">
        <v>119</v>
      </c>
      <c r="B76">
        <v>61</v>
      </c>
      <c r="C76">
        <v>21</v>
      </c>
    </row>
    <row r="77" spans="1:3">
      <c r="A77" t="s">
        <v>120</v>
      </c>
      <c r="B77">
        <v>57</v>
      </c>
      <c r="C77">
        <v>34</v>
      </c>
    </row>
    <row r="78" spans="1:3">
      <c r="A78" t="s">
        <v>121</v>
      </c>
      <c r="B78">
        <v>41</v>
      </c>
      <c r="C78">
        <v>32</v>
      </c>
    </row>
    <row r="79" spans="1:3">
      <c r="A79" t="s">
        <v>122</v>
      </c>
      <c r="B79">
        <v>67</v>
      </c>
      <c r="C79">
        <v>29</v>
      </c>
    </row>
    <row r="80" spans="1:3">
      <c r="A80" t="s">
        <v>123</v>
      </c>
      <c r="B80">
        <v>78</v>
      </c>
      <c r="C80">
        <v>32</v>
      </c>
    </row>
    <row r="81" spans="1:3">
      <c r="A81" t="s">
        <v>124</v>
      </c>
      <c r="B81">
        <v>69</v>
      </c>
      <c r="C81">
        <v>37</v>
      </c>
    </row>
    <row r="82" spans="1:3">
      <c r="A82" t="s">
        <v>125</v>
      </c>
      <c r="B82">
        <v>64</v>
      </c>
      <c r="C82">
        <v>24</v>
      </c>
    </row>
    <row r="83" spans="1:3">
      <c r="A83" t="s">
        <v>126</v>
      </c>
      <c r="B83">
        <v>52</v>
      </c>
      <c r="C83">
        <v>26</v>
      </c>
    </row>
    <row r="84" spans="1:3">
      <c r="A84" t="s">
        <v>127</v>
      </c>
      <c r="B84">
        <v>58</v>
      </c>
      <c r="C84">
        <v>40</v>
      </c>
    </row>
    <row r="85" spans="1:3">
      <c r="A85" t="s">
        <v>128</v>
      </c>
      <c r="B85">
        <v>56</v>
      </c>
      <c r="C85">
        <v>31</v>
      </c>
    </row>
    <row r="86" spans="1:3">
      <c r="A86" t="s">
        <v>129</v>
      </c>
      <c r="B86">
        <v>77</v>
      </c>
      <c r="C86">
        <v>30</v>
      </c>
    </row>
    <row r="87" spans="1:3">
      <c r="A87" t="s">
        <v>130</v>
      </c>
      <c r="B87">
        <v>79</v>
      </c>
      <c r="C87">
        <v>43</v>
      </c>
    </row>
    <row r="88" spans="1:3">
      <c r="A88" t="s">
        <v>131</v>
      </c>
      <c r="B88">
        <v>60</v>
      </c>
      <c r="C88">
        <v>33</v>
      </c>
    </row>
    <row r="89" spans="1:3">
      <c r="A89" t="s">
        <v>132</v>
      </c>
      <c r="B89">
        <v>57</v>
      </c>
      <c r="C89">
        <v>27</v>
      </c>
    </row>
    <row r="90" spans="1:3">
      <c r="A90" t="s">
        <v>133</v>
      </c>
      <c r="B90">
        <v>63</v>
      </c>
      <c r="C90">
        <v>26</v>
      </c>
    </row>
    <row r="91" spans="1:3">
      <c r="A91" t="s">
        <v>134</v>
      </c>
      <c r="B91">
        <v>73</v>
      </c>
      <c r="C91">
        <v>29</v>
      </c>
    </row>
    <row r="92" spans="1:3">
      <c r="A92" t="s">
        <v>135</v>
      </c>
      <c r="B92">
        <v>71</v>
      </c>
      <c r="C92">
        <v>44</v>
      </c>
    </row>
    <row r="93" spans="1:3">
      <c r="A93" t="s">
        <v>136</v>
      </c>
      <c r="B93">
        <v>56</v>
      </c>
      <c r="C93">
        <v>41</v>
      </c>
    </row>
    <row r="94" spans="1:3">
      <c r="A94" t="s">
        <v>137</v>
      </c>
      <c r="B94">
        <v>57</v>
      </c>
      <c r="C94">
        <v>40</v>
      </c>
    </row>
    <row r="95" spans="1:3">
      <c r="A95" t="s">
        <v>138</v>
      </c>
      <c r="B95">
        <v>58</v>
      </c>
      <c r="C95">
        <v>42</v>
      </c>
    </row>
    <row r="96" spans="1:3">
      <c r="A96" t="s">
        <v>139</v>
      </c>
      <c r="B96">
        <v>66</v>
      </c>
      <c r="C96">
        <v>33</v>
      </c>
    </row>
    <row r="97" spans="1:3">
      <c r="A97" t="s">
        <v>140</v>
      </c>
      <c r="B97">
        <v>39</v>
      </c>
      <c r="C97">
        <v>27</v>
      </c>
    </row>
    <row r="98" spans="1:3">
      <c r="A98" t="s">
        <v>141</v>
      </c>
      <c r="B98">
        <v>50</v>
      </c>
      <c r="C98">
        <v>22</v>
      </c>
    </row>
    <row r="99" spans="1:3">
      <c r="A99" t="s">
        <v>142</v>
      </c>
      <c r="B99">
        <v>34</v>
      </c>
      <c r="C99">
        <v>23</v>
      </c>
    </row>
    <row r="100" spans="1:3">
      <c r="A100" t="s">
        <v>143</v>
      </c>
      <c r="B100">
        <v>35</v>
      </c>
      <c r="C100">
        <v>24</v>
      </c>
    </row>
    <row r="101" spans="1:3">
      <c r="A101" t="s">
        <v>144</v>
      </c>
      <c r="B101">
        <v>33</v>
      </c>
      <c r="C101">
        <v>30</v>
      </c>
    </row>
    <row r="102" spans="1:3">
      <c r="A102" t="s">
        <v>145</v>
      </c>
      <c r="B102">
        <v>30</v>
      </c>
      <c r="C102">
        <v>24</v>
      </c>
    </row>
    <row r="103" spans="1:3">
      <c r="A103" t="s">
        <v>146</v>
      </c>
      <c r="B103">
        <v>36</v>
      </c>
      <c r="C103">
        <v>23</v>
      </c>
    </row>
    <row r="104" spans="1:3">
      <c r="A104" t="s">
        <v>147</v>
      </c>
      <c r="B104">
        <v>43</v>
      </c>
      <c r="C104">
        <v>23</v>
      </c>
    </row>
    <row r="105" spans="1:3">
      <c r="A105" t="s">
        <v>148</v>
      </c>
      <c r="B105">
        <v>61</v>
      </c>
      <c r="C105">
        <v>24</v>
      </c>
    </row>
    <row r="106" spans="1:3">
      <c r="A106" t="s">
        <v>149</v>
      </c>
      <c r="B106">
        <v>63</v>
      </c>
      <c r="C106">
        <v>35</v>
      </c>
    </row>
    <row r="107" spans="1:3">
      <c r="A107" t="s">
        <v>150</v>
      </c>
      <c r="B107">
        <v>57</v>
      </c>
      <c r="C107">
        <v>27</v>
      </c>
    </row>
    <row r="108" spans="1:3">
      <c r="A108" t="s">
        <v>151</v>
      </c>
      <c r="B108">
        <v>66</v>
      </c>
      <c r="C108">
        <v>24</v>
      </c>
    </row>
    <row r="109" spans="1:3">
      <c r="A109" t="s">
        <v>152</v>
      </c>
      <c r="B109">
        <v>85</v>
      </c>
      <c r="C109">
        <v>45</v>
      </c>
    </row>
    <row r="110" spans="1:3">
      <c r="A110" t="s">
        <v>153</v>
      </c>
      <c r="B110">
        <v>72</v>
      </c>
      <c r="C110">
        <v>38</v>
      </c>
    </row>
    <row r="111" spans="1:3">
      <c r="A111" t="s">
        <v>154</v>
      </c>
      <c r="B111">
        <v>58</v>
      </c>
      <c r="C111">
        <v>42</v>
      </c>
    </row>
    <row r="112" spans="1:3">
      <c r="A112" t="s">
        <v>155</v>
      </c>
      <c r="B112">
        <v>52</v>
      </c>
      <c r="C112">
        <v>41</v>
      </c>
    </row>
    <row r="113" spans="1:3">
      <c r="A113" t="s">
        <v>156</v>
      </c>
      <c r="B113">
        <v>58</v>
      </c>
      <c r="C113">
        <v>39</v>
      </c>
    </row>
    <row r="114" spans="1:3">
      <c r="A114" t="s">
        <v>157</v>
      </c>
      <c r="B114">
        <v>62</v>
      </c>
      <c r="C114">
        <v>33</v>
      </c>
    </row>
    <row r="115" spans="1:3">
      <c r="A115" t="s">
        <v>158</v>
      </c>
      <c r="B115">
        <v>61</v>
      </c>
      <c r="C115">
        <v>31</v>
      </c>
    </row>
    <row r="116" spans="1:3">
      <c r="A116" t="s">
        <v>159</v>
      </c>
      <c r="B116">
        <v>65</v>
      </c>
      <c r="C116">
        <v>32</v>
      </c>
    </row>
    <row r="117" spans="1:3">
      <c r="A117" t="s">
        <v>160</v>
      </c>
      <c r="B117">
        <v>58</v>
      </c>
      <c r="C117">
        <v>43</v>
      </c>
    </row>
    <row r="118" spans="1:3">
      <c r="A118" t="s">
        <v>161</v>
      </c>
      <c r="B118">
        <v>70</v>
      </c>
      <c r="C118">
        <v>41</v>
      </c>
    </row>
    <row r="119" spans="1:3">
      <c r="A119" t="s">
        <v>162</v>
      </c>
      <c r="B119">
        <v>74</v>
      </c>
      <c r="C119">
        <v>35</v>
      </c>
    </row>
    <row r="120" spans="1:3">
      <c r="A120" t="s">
        <v>163</v>
      </c>
      <c r="B120">
        <v>78</v>
      </c>
      <c r="C120">
        <v>44</v>
      </c>
    </row>
    <row r="121" spans="1:3">
      <c r="A121" t="s">
        <v>164</v>
      </c>
      <c r="B121">
        <v>53</v>
      </c>
      <c r="C121">
        <v>33</v>
      </c>
    </row>
    <row r="122" spans="1:3">
      <c r="A122" t="s">
        <v>165</v>
      </c>
      <c r="B122">
        <v>63</v>
      </c>
      <c r="C122">
        <v>30</v>
      </c>
    </row>
    <row r="123" spans="1:3">
      <c r="A123" t="s">
        <v>166</v>
      </c>
      <c r="B123">
        <v>59</v>
      </c>
      <c r="C123">
        <v>45</v>
      </c>
    </row>
    <row r="124" spans="1:3">
      <c r="A124" t="s">
        <v>167</v>
      </c>
      <c r="B124">
        <v>63</v>
      </c>
      <c r="C124">
        <v>37</v>
      </c>
    </row>
    <row r="125" spans="1:3">
      <c r="A125" t="s">
        <v>168</v>
      </c>
      <c r="B125">
        <v>77</v>
      </c>
      <c r="C125">
        <v>31</v>
      </c>
    </row>
    <row r="126" spans="1:3">
      <c r="A126" t="s">
        <v>169</v>
      </c>
      <c r="B126">
        <v>77</v>
      </c>
      <c r="C126">
        <v>45</v>
      </c>
    </row>
    <row r="127" spans="1:3">
      <c r="A127" t="s">
        <v>170</v>
      </c>
      <c r="B127">
        <v>79</v>
      </c>
      <c r="C127">
        <v>43</v>
      </c>
    </row>
    <row r="128" spans="1:3">
      <c r="A128" t="s">
        <v>171</v>
      </c>
      <c r="B128">
        <v>85</v>
      </c>
      <c r="C128">
        <v>49</v>
      </c>
    </row>
    <row r="129" spans="1:3">
      <c r="A129" t="s">
        <v>172</v>
      </c>
      <c r="B129">
        <v>70</v>
      </c>
      <c r="C129">
        <v>46</v>
      </c>
    </row>
    <row r="130" spans="1:3">
      <c r="A130" t="s">
        <v>173</v>
      </c>
      <c r="B130">
        <v>70</v>
      </c>
      <c r="C130">
        <v>37</v>
      </c>
    </row>
    <row r="131" spans="1:3">
      <c r="A131" t="s">
        <v>174</v>
      </c>
      <c r="B131">
        <v>78</v>
      </c>
      <c r="C131">
        <v>39</v>
      </c>
    </row>
    <row r="132" spans="1:3">
      <c r="A132" t="s">
        <v>175</v>
      </c>
      <c r="B132">
        <v>66</v>
      </c>
      <c r="C132">
        <v>48</v>
      </c>
    </row>
    <row r="133" spans="1:3">
      <c r="A133" t="s">
        <v>176</v>
      </c>
      <c r="B133">
        <v>64</v>
      </c>
      <c r="C133">
        <v>34</v>
      </c>
    </row>
    <row r="134" spans="1:3">
      <c r="A134" t="s">
        <v>177</v>
      </c>
      <c r="B134">
        <v>75</v>
      </c>
      <c r="C134">
        <v>27</v>
      </c>
    </row>
    <row r="135" spans="1:3">
      <c r="A135" t="s">
        <v>178</v>
      </c>
      <c r="B135">
        <v>67</v>
      </c>
      <c r="C135">
        <v>40</v>
      </c>
    </row>
    <row r="136" spans="1:3">
      <c r="A136" t="s">
        <v>179</v>
      </c>
      <c r="B136">
        <v>65</v>
      </c>
      <c r="C136">
        <v>36</v>
      </c>
    </row>
    <row r="137" spans="1:3">
      <c r="A137" t="s">
        <v>180</v>
      </c>
      <c r="B137">
        <v>91</v>
      </c>
      <c r="C137">
        <v>41</v>
      </c>
    </row>
    <row r="138" spans="1:3">
      <c r="A138" t="s">
        <v>181</v>
      </c>
      <c r="B138">
        <v>89</v>
      </c>
      <c r="C138">
        <v>50</v>
      </c>
    </row>
    <row r="139" spans="1:3">
      <c r="A139" t="s">
        <v>182</v>
      </c>
      <c r="B139">
        <v>89</v>
      </c>
      <c r="C139">
        <v>58</v>
      </c>
    </row>
    <row r="140" spans="1:3">
      <c r="A140" t="s">
        <v>183</v>
      </c>
      <c r="B140">
        <v>64</v>
      </c>
      <c r="C140">
        <v>44</v>
      </c>
    </row>
    <row r="141" spans="1:3">
      <c r="A141" t="s">
        <v>184</v>
      </c>
      <c r="B141">
        <v>70</v>
      </c>
      <c r="C141">
        <v>34</v>
      </c>
    </row>
    <row r="142" spans="1:3">
      <c r="A142" t="s">
        <v>185</v>
      </c>
      <c r="B142">
        <v>76</v>
      </c>
      <c r="C142">
        <v>39</v>
      </c>
    </row>
    <row r="143" spans="1:3">
      <c r="A143" t="s">
        <v>186</v>
      </c>
      <c r="B143">
        <v>78</v>
      </c>
      <c r="C143">
        <v>50</v>
      </c>
    </row>
    <row r="144" spans="1:3">
      <c r="A144" t="s">
        <v>187</v>
      </c>
      <c r="B144">
        <v>73</v>
      </c>
      <c r="C144">
        <v>60</v>
      </c>
    </row>
    <row r="145" spans="1:3">
      <c r="A145" t="s">
        <v>188</v>
      </c>
      <c r="B145">
        <v>72</v>
      </c>
      <c r="C145">
        <v>57</v>
      </c>
    </row>
    <row r="146" spans="1:3">
      <c r="A146" t="s">
        <v>189</v>
      </c>
      <c r="B146">
        <v>63</v>
      </c>
      <c r="C146">
        <v>56</v>
      </c>
    </row>
    <row r="147" spans="1:3">
      <c r="A147" t="s">
        <v>190</v>
      </c>
      <c r="B147">
        <v>60</v>
      </c>
      <c r="C147">
        <v>49</v>
      </c>
    </row>
    <row r="148" spans="1:3">
      <c r="A148" t="s">
        <v>191</v>
      </c>
      <c r="B148">
        <v>52</v>
      </c>
      <c r="C148">
        <v>48</v>
      </c>
    </row>
    <row r="149" spans="1:3">
      <c r="A149" t="s">
        <v>192</v>
      </c>
      <c r="B149">
        <v>56</v>
      </c>
      <c r="C149">
        <v>49</v>
      </c>
    </row>
    <row r="150" spans="1:3">
      <c r="A150" t="s">
        <v>193</v>
      </c>
      <c r="B150">
        <v>66</v>
      </c>
      <c r="C150">
        <v>48</v>
      </c>
    </row>
    <row r="151" spans="1:3">
      <c r="A151" t="s">
        <v>194</v>
      </c>
      <c r="B151">
        <v>73</v>
      </c>
      <c r="C151">
        <v>43</v>
      </c>
    </row>
    <row r="152" spans="1:3">
      <c r="A152" t="s">
        <v>195</v>
      </c>
      <c r="B152">
        <v>79</v>
      </c>
      <c r="C152">
        <v>46</v>
      </c>
    </row>
    <row r="153" spans="1:3">
      <c r="A153" t="s">
        <v>196</v>
      </c>
      <c r="B153">
        <v>82</v>
      </c>
      <c r="C153">
        <v>48</v>
      </c>
    </row>
    <row r="154" spans="1:3">
      <c r="A154" t="s">
        <v>197</v>
      </c>
      <c r="B154">
        <v>81</v>
      </c>
      <c r="C154">
        <v>49</v>
      </c>
    </row>
    <row r="155" spans="1:3">
      <c r="A155" t="s">
        <v>198</v>
      </c>
      <c r="B155">
        <v>76</v>
      </c>
      <c r="C155">
        <v>52</v>
      </c>
    </row>
    <row r="156" spans="1:3">
      <c r="A156" t="s">
        <v>199</v>
      </c>
      <c r="B156">
        <v>81</v>
      </c>
      <c r="C156">
        <v>61</v>
      </c>
    </row>
    <row r="157" spans="1:3">
      <c r="A157" t="s">
        <v>200</v>
      </c>
      <c r="B157">
        <v>85</v>
      </c>
      <c r="C157">
        <v>54</v>
      </c>
    </row>
    <row r="158" spans="1:3">
      <c r="A158" t="s">
        <v>201</v>
      </c>
      <c r="B158">
        <v>85</v>
      </c>
      <c r="C158">
        <v>61</v>
      </c>
    </row>
    <row r="159" spans="1:3">
      <c r="A159" t="s">
        <v>202</v>
      </c>
      <c r="B159">
        <v>85</v>
      </c>
      <c r="C159">
        <v>50</v>
      </c>
    </row>
    <row r="160" spans="1:3">
      <c r="A160" t="s">
        <v>203</v>
      </c>
      <c r="B160">
        <v>80</v>
      </c>
      <c r="C160">
        <v>57</v>
      </c>
    </row>
    <row r="161" spans="1:3">
      <c r="A161" t="s">
        <v>204</v>
      </c>
      <c r="B161">
        <v>75</v>
      </c>
      <c r="C161">
        <v>51</v>
      </c>
    </row>
    <row r="162" spans="1:3">
      <c r="A162" t="s">
        <v>205</v>
      </c>
      <c r="B162">
        <v>78</v>
      </c>
      <c r="C162">
        <v>59</v>
      </c>
    </row>
    <row r="163" spans="1:3">
      <c r="A163" t="s">
        <v>206</v>
      </c>
      <c r="B163">
        <v>76</v>
      </c>
      <c r="C163">
        <v>54</v>
      </c>
    </row>
    <row r="164" spans="1:3">
      <c r="A164" t="s">
        <v>207</v>
      </c>
      <c r="B164">
        <v>82</v>
      </c>
      <c r="C164">
        <v>55</v>
      </c>
    </row>
    <row r="165" spans="1:3">
      <c r="A165" t="s">
        <v>208</v>
      </c>
      <c r="B165">
        <v>84</v>
      </c>
      <c r="C165">
        <v>62</v>
      </c>
    </row>
    <row r="166" spans="1:3">
      <c r="A166" t="s">
        <v>209</v>
      </c>
      <c r="B166">
        <v>89</v>
      </c>
      <c r="C166">
        <v>52</v>
      </c>
    </row>
    <row r="167" spans="1:3">
      <c r="A167" t="s">
        <v>210</v>
      </c>
      <c r="B167">
        <v>86</v>
      </c>
      <c r="C167">
        <v>62</v>
      </c>
    </row>
    <row r="168" spans="1:3">
      <c r="A168" t="s">
        <v>211</v>
      </c>
      <c r="B168">
        <v>88</v>
      </c>
      <c r="C168">
        <v>60</v>
      </c>
    </row>
    <row r="169" spans="1:3">
      <c r="A169" t="s">
        <v>212</v>
      </c>
      <c r="B169">
        <v>92</v>
      </c>
      <c r="C169">
        <v>53</v>
      </c>
    </row>
    <row r="170" spans="1:3">
      <c r="A170" t="s">
        <v>213</v>
      </c>
      <c r="B170">
        <v>91</v>
      </c>
      <c r="C170">
        <v>56</v>
      </c>
    </row>
    <row r="171" spans="1:3">
      <c r="A171" t="s">
        <v>214</v>
      </c>
      <c r="B171">
        <v>99</v>
      </c>
      <c r="C171">
        <v>72</v>
      </c>
    </row>
    <row r="172" spans="1:3">
      <c r="A172" t="s">
        <v>215</v>
      </c>
      <c r="B172">
        <v>96</v>
      </c>
      <c r="C172">
        <v>68</v>
      </c>
    </row>
    <row r="173" spans="1:3">
      <c r="A173" t="s">
        <v>216</v>
      </c>
      <c r="B173">
        <v>85</v>
      </c>
      <c r="C173">
        <v>67</v>
      </c>
    </row>
    <row r="174" spans="1:3">
      <c r="A174" t="s">
        <v>217</v>
      </c>
      <c r="B174">
        <v>91</v>
      </c>
      <c r="C174">
        <v>71</v>
      </c>
    </row>
    <row r="175" spans="1:3">
      <c r="A175" t="s">
        <v>218</v>
      </c>
      <c r="B175">
        <v>88</v>
      </c>
      <c r="C175">
        <v>71</v>
      </c>
    </row>
    <row r="176" spans="1:3">
      <c r="A176" t="s">
        <v>219</v>
      </c>
      <c r="B176">
        <v>85</v>
      </c>
      <c r="C176">
        <v>68</v>
      </c>
    </row>
    <row r="177" spans="1:3">
      <c r="A177" t="s">
        <v>220</v>
      </c>
      <c r="B177">
        <v>83</v>
      </c>
      <c r="C177">
        <v>63</v>
      </c>
    </row>
    <row r="178" spans="1:3">
      <c r="A178" t="s">
        <v>221</v>
      </c>
      <c r="B178">
        <v>83</v>
      </c>
      <c r="C178">
        <v>62</v>
      </c>
    </row>
    <row r="179" spans="1:3">
      <c r="A179" t="s">
        <v>222</v>
      </c>
      <c r="B179">
        <v>87</v>
      </c>
      <c r="C179">
        <v>65</v>
      </c>
    </row>
    <row r="180" spans="1:3">
      <c r="A180" t="s">
        <v>223</v>
      </c>
      <c r="B180">
        <v>92</v>
      </c>
      <c r="C180">
        <v>70</v>
      </c>
    </row>
    <row r="181" spans="1:3">
      <c r="A181" t="s">
        <v>224</v>
      </c>
      <c r="B181">
        <v>86</v>
      </c>
      <c r="C181">
        <v>63</v>
      </c>
    </row>
    <row r="182" spans="1:3">
      <c r="A182" t="s">
        <v>225</v>
      </c>
      <c r="B182">
        <v>90</v>
      </c>
      <c r="C182">
        <v>61</v>
      </c>
    </row>
    <row r="183" spans="1:3">
      <c r="A183" t="s">
        <v>226</v>
      </c>
      <c r="B183">
        <v>96</v>
      </c>
      <c r="C183">
        <v>66</v>
      </c>
    </row>
    <row r="184" spans="1:3">
      <c r="A184" t="s">
        <v>227</v>
      </c>
      <c r="B184">
        <v>80</v>
      </c>
      <c r="C184">
        <v>60</v>
      </c>
    </row>
    <row r="185" spans="1:3">
      <c r="A185" t="s">
        <v>228</v>
      </c>
      <c r="B185">
        <v>73</v>
      </c>
      <c r="C185">
        <v>55</v>
      </c>
    </row>
    <row r="186" spans="1:3">
      <c r="A186" t="s">
        <v>229</v>
      </c>
      <c r="B186">
        <v>73</v>
      </c>
      <c r="C186">
        <v>53</v>
      </c>
    </row>
    <row r="187" spans="1:3">
      <c r="A187" t="s">
        <v>230</v>
      </c>
      <c r="B187">
        <v>79</v>
      </c>
      <c r="C187">
        <v>54</v>
      </c>
    </row>
    <row r="188" spans="1:3">
      <c r="A188" t="s">
        <v>231</v>
      </c>
      <c r="B188">
        <v>81</v>
      </c>
      <c r="C188">
        <v>57</v>
      </c>
    </row>
    <row r="189" spans="1:3">
      <c r="A189" t="s">
        <v>232</v>
      </c>
      <c r="B189">
        <v>88</v>
      </c>
      <c r="C189">
        <v>63</v>
      </c>
    </row>
    <row r="190" spans="1:3">
      <c r="A190" t="s">
        <v>233</v>
      </c>
      <c r="B190">
        <v>90</v>
      </c>
      <c r="C190">
        <v>66</v>
      </c>
    </row>
    <row r="191" spans="1:3">
      <c r="A191" t="s">
        <v>234</v>
      </c>
      <c r="B191">
        <v>88</v>
      </c>
      <c r="C191">
        <v>68</v>
      </c>
    </row>
    <row r="192" spans="1:3">
      <c r="A192" t="s">
        <v>235</v>
      </c>
      <c r="B192">
        <v>86</v>
      </c>
      <c r="C192">
        <v>67</v>
      </c>
    </row>
    <row r="193" spans="1:3">
      <c r="A193" t="s">
        <v>236</v>
      </c>
      <c r="B193">
        <v>88</v>
      </c>
      <c r="C193">
        <v>71</v>
      </c>
    </row>
    <row r="194" spans="1:3">
      <c r="A194" t="s">
        <v>237</v>
      </c>
      <c r="B194">
        <v>92</v>
      </c>
      <c r="C194">
        <v>74</v>
      </c>
    </row>
    <row r="195" spans="1:3">
      <c r="A195" t="s">
        <v>238</v>
      </c>
      <c r="B195">
        <v>92</v>
      </c>
      <c r="C195">
        <v>74</v>
      </c>
    </row>
    <row r="196" spans="1:3">
      <c r="A196" t="s">
        <v>239</v>
      </c>
      <c r="B196">
        <v>89</v>
      </c>
      <c r="C196">
        <v>59</v>
      </c>
    </row>
    <row r="197" spans="1:3">
      <c r="A197" t="s">
        <v>240</v>
      </c>
      <c r="B197">
        <v>92</v>
      </c>
      <c r="C197">
        <v>62</v>
      </c>
    </row>
    <row r="198" spans="1:3">
      <c r="A198" t="s">
        <v>241</v>
      </c>
      <c r="B198">
        <v>95</v>
      </c>
      <c r="C198">
        <v>70</v>
      </c>
    </row>
    <row r="199" spans="1:3">
      <c r="A199" t="s">
        <v>242</v>
      </c>
      <c r="B199">
        <v>94</v>
      </c>
      <c r="C199">
        <v>67</v>
      </c>
    </row>
    <row r="200" spans="1:3">
      <c r="A200" t="s">
        <v>243</v>
      </c>
      <c r="B200">
        <v>93</v>
      </c>
      <c r="C200">
        <v>67</v>
      </c>
    </row>
    <row r="201" spans="1:3">
      <c r="A201" t="s">
        <v>244</v>
      </c>
      <c r="B201">
        <v>91</v>
      </c>
      <c r="C201">
        <v>69</v>
      </c>
    </row>
    <row r="202" spans="1:3">
      <c r="A202" t="s">
        <v>245</v>
      </c>
      <c r="B202">
        <v>88</v>
      </c>
      <c r="C202">
        <v>71</v>
      </c>
    </row>
    <row r="203" spans="1:3">
      <c r="A203" t="s">
        <v>246</v>
      </c>
      <c r="B203">
        <v>91</v>
      </c>
      <c r="C203">
        <v>71</v>
      </c>
    </row>
    <row r="204" spans="1:3">
      <c r="A204" t="s">
        <v>247</v>
      </c>
      <c r="B204">
        <v>91</v>
      </c>
      <c r="C204">
        <v>69</v>
      </c>
    </row>
    <row r="205" spans="1:3">
      <c r="A205" t="s">
        <v>248</v>
      </c>
      <c r="B205">
        <v>95</v>
      </c>
      <c r="C205">
        <v>75</v>
      </c>
    </row>
    <row r="206" spans="1:3">
      <c r="A206" t="s">
        <v>249</v>
      </c>
      <c r="B206">
        <v>99</v>
      </c>
      <c r="C206">
        <v>73</v>
      </c>
    </row>
    <row r="207" spans="1:3">
      <c r="A207" t="s">
        <v>250</v>
      </c>
      <c r="B207">
        <v>103</v>
      </c>
      <c r="C207">
        <v>77</v>
      </c>
    </row>
    <row r="208" spans="1:3">
      <c r="A208" t="s">
        <v>251</v>
      </c>
      <c r="B208">
        <v>101</v>
      </c>
      <c r="C208">
        <v>73</v>
      </c>
    </row>
    <row r="209" spans="1:3">
      <c r="A209" t="s">
        <v>252</v>
      </c>
      <c r="B209">
        <v>94</v>
      </c>
      <c r="C209">
        <v>73</v>
      </c>
    </row>
    <row r="210" spans="1:3">
      <c r="A210" t="s">
        <v>253</v>
      </c>
      <c r="B210">
        <v>85</v>
      </c>
      <c r="C210">
        <v>69</v>
      </c>
    </row>
    <row r="211" spans="1:3">
      <c r="A211" t="s">
        <v>254</v>
      </c>
      <c r="B211">
        <v>82</v>
      </c>
      <c r="C211">
        <v>62</v>
      </c>
    </row>
    <row r="212" spans="1:3">
      <c r="A212" t="s">
        <v>255</v>
      </c>
      <c r="B212">
        <v>79</v>
      </c>
      <c r="C212">
        <v>66</v>
      </c>
    </row>
    <row r="213" spans="1:3">
      <c r="A213" t="s">
        <v>256</v>
      </c>
      <c r="B213">
        <v>86</v>
      </c>
      <c r="C213">
        <v>59</v>
      </c>
    </row>
    <row r="214" spans="1:3">
      <c r="A214" t="s">
        <v>257</v>
      </c>
      <c r="B214">
        <v>90</v>
      </c>
      <c r="C214">
        <v>65</v>
      </c>
    </row>
    <row r="215" spans="1:3">
      <c r="A215" t="s">
        <v>258</v>
      </c>
      <c r="B215">
        <v>92</v>
      </c>
      <c r="C215">
        <v>68</v>
      </c>
    </row>
    <row r="216" spans="1:3">
      <c r="A216" t="s">
        <v>259</v>
      </c>
      <c r="B216">
        <v>97</v>
      </c>
      <c r="C216">
        <v>70</v>
      </c>
    </row>
    <row r="217" spans="1:3">
      <c r="A217" t="s">
        <v>260</v>
      </c>
      <c r="B217">
        <v>92</v>
      </c>
      <c r="C217">
        <v>65</v>
      </c>
    </row>
    <row r="218" spans="1:3">
      <c r="A218" t="s">
        <v>261</v>
      </c>
      <c r="B218">
        <v>78</v>
      </c>
      <c r="C218">
        <v>60</v>
      </c>
    </row>
    <row r="219" spans="1:3">
      <c r="A219" t="s">
        <v>262</v>
      </c>
      <c r="B219">
        <v>82</v>
      </c>
      <c r="C219">
        <v>56</v>
      </c>
    </row>
    <row r="220" spans="1:3">
      <c r="A220" t="s">
        <v>263</v>
      </c>
      <c r="B220">
        <v>85</v>
      </c>
      <c r="C220">
        <v>60</v>
      </c>
    </row>
    <row r="221" spans="1:3">
      <c r="A221" t="s">
        <v>264</v>
      </c>
      <c r="B221">
        <v>86</v>
      </c>
      <c r="C221">
        <v>59</v>
      </c>
    </row>
    <row r="222" spans="1:3">
      <c r="A222" t="s">
        <v>265</v>
      </c>
      <c r="B222">
        <v>84</v>
      </c>
      <c r="C222">
        <v>60</v>
      </c>
    </row>
    <row r="223" spans="1:3">
      <c r="A223" t="s">
        <v>266</v>
      </c>
      <c r="B223">
        <v>71</v>
      </c>
      <c r="C223">
        <v>56</v>
      </c>
    </row>
    <row r="224" spans="1:3">
      <c r="A224" t="s">
        <v>267</v>
      </c>
      <c r="B224">
        <v>61</v>
      </c>
      <c r="C224">
        <v>55</v>
      </c>
    </row>
    <row r="225" spans="1:3">
      <c r="A225" t="s">
        <v>268</v>
      </c>
      <c r="B225">
        <v>72</v>
      </c>
      <c r="C225">
        <v>60</v>
      </c>
    </row>
    <row r="226" spans="1:3">
      <c r="A226" t="s">
        <v>269</v>
      </c>
      <c r="B226">
        <v>80</v>
      </c>
      <c r="C226">
        <v>58</v>
      </c>
    </row>
    <row r="227" spans="1:3">
      <c r="A227" t="s">
        <v>270</v>
      </c>
      <c r="B227">
        <v>84</v>
      </c>
      <c r="C227">
        <v>65</v>
      </c>
    </row>
    <row r="228" spans="1:3">
      <c r="A228" t="s">
        <v>271</v>
      </c>
      <c r="B228">
        <v>92</v>
      </c>
      <c r="C228">
        <v>59</v>
      </c>
    </row>
    <row r="229" spans="1:3">
      <c r="A229" t="s">
        <v>272</v>
      </c>
      <c r="B229">
        <v>87</v>
      </c>
      <c r="C229">
        <v>65</v>
      </c>
    </row>
    <row r="230" spans="1:3">
      <c r="A230" t="s">
        <v>273</v>
      </c>
      <c r="B230">
        <v>75</v>
      </c>
      <c r="C230">
        <v>58</v>
      </c>
    </row>
    <row r="231" spans="1:3">
      <c r="A231" t="s">
        <v>274</v>
      </c>
      <c r="B231">
        <v>75</v>
      </c>
      <c r="C231">
        <v>52</v>
      </c>
    </row>
    <row r="232" spans="1:3">
      <c r="A232" t="s">
        <v>275</v>
      </c>
      <c r="B232">
        <v>80</v>
      </c>
      <c r="C232">
        <v>65</v>
      </c>
    </row>
    <row r="233" spans="1:3">
      <c r="A233" t="s">
        <v>276</v>
      </c>
      <c r="B233">
        <v>82</v>
      </c>
      <c r="C233">
        <v>60</v>
      </c>
    </row>
    <row r="234" spans="1:3">
      <c r="A234" t="s">
        <v>277</v>
      </c>
      <c r="B234">
        <v>76</v>
      </c>
      <c r="C234">
        <v>56</v>
      </c>
    </row>
    <row r="235" spans="1:3">
      <c r="A235" t="s">
        <v>278</v>
      </c>
      <c r="B235">
        <v>83</v>
      </c>
      <c r="C235">
        <v>62</v>
      </c>
    </row>
    <row r="236" spans="1:3">
      <c r="A236" t="s">
        <v>279</v>
      </c>
      <c r="B236">
        <v>87</v>
      </c>
      <c r="C236">
        <v>59</v>
      </c>
    </row>
    <row r="237" spans="1:3">
      <c r="A237" t="s">
        <v>280</v>
      </c>
      <c r="B237">
        <v>92</v>
      </c>
      <c r="C237">
        <v>69</v>
      </c>
    </row>
    <row r="238" spans="1:3">
      <c r="A238" t="s">
        <v>281</v>
      </c>
      <c r="B238">
        <v>96</v>
      </c>
      <c r="C238">
        <v>68</v>
      </c>
    </row>
    <row r="239" spans="1:3">
      <c r="A239" t="s">
        <v>282</v>
      </c>
      <c r="B239">
        <v>93</v>
      </c>
      <c r="C239">
        <v>67</v>
      </c>
    </row>
    <row r="240" spans="1:3">
      <c r="A240" t="s">
        <v>283</v>
      </c>
      <c r="B240">
        <v>84</v>
      </c>
      <c r="C240">
        <v>66</v>
      </c>
    </row>
    <row r="241" spans="1:3">
      <c r="A241" t="s">
        <v>284</v>
      </c>
      <c r="B241">
        <v>95</v>
      </c>
      <c r="C241">
        <v>71</v>
      </c>
    </row>
    <row r="242" spans="1:3">
      <c r="A242" t="s">
        <v>285</v>
      </c>
      <c r="B242">
        <v>87</v>
      </c>
      <c r="C242">
        <v>72</v>
      </c>
    </row>
    <row r="243" spans="1:3">
      <c r="A243" t="s">
        <v>286</v>
      </c>
      <c r="B243">
        <v>90</v>
      </c>
      <c r="C243">
        <v>72</v>
      </c>
    </row>
    <row r="244" spans="1:3">
      <c r="A244" t="s">
        <v>287</v>
      </c>
      <c r="B244">
        <v>91</v>
      </c>
      <c r="C244">
        <v>65</v>
      </c>
    </row>
    <row r="245" spans="1:3">
      <c r="A245" t="s">
        <v>288</v>
      </c>
      <c r="B245">
        <v>87</v>
      </c>
      <c r="C245">
        <v>67</v>
      </c>
    </row>
    <row r="246" spans="1:3">
      <c r="A246" t="s">
        <v>289</v>
      </c>
      <c r="B246">
        <v>77</v>
      </c>
      <c r="C246">
        <v>67</v>
      </c>
    </row>
    <row r="247" spans="1:3">
      <c r="A247" t="s">
        <v>290</v>
      </c>
      <c r="B247">
        <v>75</v>
      </c>
      <c r="C247">
        <v>60</v>
      </c>
    </row>
    <row r="248" spans="1:3">
      <c r="A248" t="s">
        <v>291</v>
      </c>
      <c r="B248">
        <v>77</v>
      </c>
      <c r="C248">
        <v>50</v>
      </c>
    </row>
    <row r="249" spans="1:3">
      <c r="A249" t="s">
        <v>292</v>
      </c>
      <c r="B249">
        <v>89</v>
      </c>
      <c r="C249">
        <v>55</v>
      </c>
    </row>
    <row r="250" spans="1:3">
      <c r="A250" t="s">
        <v>293</v>
      </c>
      <c r="B250">
        <v>91</v>
      </c>
      <c r="C250">
        <v>64</v>
      </c>
    </row>
    <row r="251" spans="1:3">
      <c r="A251" t="s">
        <v>294</v>
      </c>
      <c r="B251">
        <v>88</v>
      </c>
      <c r="C251">
        <v>67</v>
      </c>
    </row>
    <row r="252" spans="1:3">
      <c r="A252" t="s">
        <v>295</v>
      </c>
      <c r="B252">
        <v>87</v>
      </c>
      <c r="C252">
        <v>64</v>
      </c>
    </row>
    <row r="253" spans="1:3">
      <c r="A253" t="s">
        <v>296</v>
      </c>
      <c r="B253">
        <v>77</v>
      </c>
      <c r="C253">
        <v>51</v>
      </c>
    </row>
    <row r="254" spans="1:3">
      <c r="A254" t="s">
        <v>297</v>
      </c>
      <c r="B254">
        <v>77</v>
      </c>
      <c r="C254">
        <v>45</v>
      </c>
    </row>
    <row r="255" spans="1:3">
      <c r="A255" t="s">
        <v>298</v>
      </c>
      <c r="B255">
        <v>82</v>
      </c>
      <c r="C255">
        <v>46</v>
      </c>
    </row>
    <row r="256" spans="1:3">
      <c r="A256" t="s">
        <v>299</v>
      </c>
      <c r="B256">
        <v>83</v>
      </c>
      <c r="C256">
        <v>58</v>
      </c>
    </row>
    <row r="257" spans="1:3">
      <c r="A257" t="s">
        <v>300</v>
      </c>
      <c r="B257">
        <v>87</v>
      </c>
      <c r="C257">
        <v>58</v>
      </c>
    </row>
    <row r="258" spans="1:3">
      <c r="A258" t="s">
        <v>301</v>
      </c>
      <c r="B258">
        <v>86</v>
      </c>
      <c r="C258">
        <v>59</v>
      </c>
    </row>
    <row r="259" spans="1:3">
      <c r="A259" t="s">
        <v>302</v>
      </c>
      <c r="B259">
        <v>94</v>
      </c>
      <c r="C259">
        <v>65</v>
      </c>
    </row>
    <row r="260" spans="1:3">
      <c r="A260" t="s">
        <v>303</v>
      </c>
      <c r="B260">
        <v>86</v>
      </c>
      <c r="C260">
        <v>56</v>
      </c>
    </row>
    <row r="261" spans="1:3">
      <c r="A261" t="s">
        <v>304</v>
      </c>
      <c r="B261">
        <v>88</v>
      </c>
      <c r="C261">
        <v>48</v>
      </c>
    </row>
    <row r="262" spans="1:3">
      <c r="A262" t="s">
        <v>305</v>
      </c>
      <c r="B262">
        <v>94</v>
      </c>
      <c r="C262">
        <v>63</v>
      </c>
    </row>
    <row r="263" spans="1:3">
      <c r="A263" t="s">
        <v>306</v>
      </c>
      <c r="B263">
        <v>78</v>
      </c>
      <c r="C263">
        <v>54</v>
      </c>
    </row>
    <row r="264" spans="1:3">
      <c r="A264" t="s">
        <v>307</v>
      </c>
      <c r="B264">
        <v>62</v>
      </c>
      <c r="C264">
        <v>46</v>
      </c>
    </row>
    <row r="265" spans="1:3">
      <c r="A265" t="s">
        <v>308</v>
      </c>
      <c r="B265">
        <v>64</v>
      </c>
      <c r="C265">
        <v>43</v>
      </c>
    </row>
    <row r="266" spans="1:3">
      <c r="A266" t="s">
        <v>309</v>
      </c>
      <c r="B266">
        <v>64</v>
      </c>
      <c r="C266">
        <v>53</v>
      </c>
    </row>
    <row r="267" spans="1:3">
      <c r="A267" t="s">
        <v>310</v>
      </c>
      <c r="B267">
        <v>65</v>
      </c>
      <c r="C267">
        <v>56</v>
      </c>
    </row>
    <row r="268" spans="1:3">
      <c r="A268" t="s">
        <v>311</v>
      </c>
      <c r="B268">
        <v>69</v>
      </c>
      <c r="C268">
        <v>53</v>
      </c>
    </row>
    <row r="269" spans="1:3">
      <c r="A269" t="s">
        <v>312</v>
      </c>
      <c r="B269">
        <v>83</v>
      </c>
      <c r="C269">
        <v>49</v>
      </c>
    </row>
    <row r="270" spans="1:3">
      <c r="A270" t="s">
        <v>313</v>
      </c>
      <c r="B270">
        <v>84</v>
      </c>
      <c r="C270">
        <v>47</v>
      </c>
    </row>
    <row r="271" spans="1:3">
      <c r="A271" t="s">
        <v>314</v>
      </c>
      <c r="B271">
        <v>79</v>
      </c>
      <c r="C271">
        <v>61</v>
      </c>
    </row>
    <row r="272" spans="1:3">
      <c r="A272" t="s">
        <v>315</v>
      </c>
      <c r="B272">
        <v>76</v>
      </c>
      <c r="C272">
        <v>50</v>
      </c>
    </row>
    <row r="273" spans="1:3">
      <c r="A273" t="s">
        <v>316</v>
      </c>
      <c r="B273">
        <v>84</v>
      </c>
      <c r="C273">
        <v>44</v>
      </c>
    </row>
    <row r="274" spans="1:3">
      <c r="A274" t="s">
        <v>317</v>
      </c>
      <c r="B274">
        <v>80</v>
      </c>
      <c r="C274">
        <v>44</v>
      </c>
    </row>
    <row r="275" spans="1:3">
      <c r="A275" t="s">
        <v>318</v>
      </c>
      <c r="B275">
        <v>86</v>
      </c>
      <c r="C275">
        <v>47</v>
      </c>
    </row>
    <row r="276" spans="1:3">
      <c r="A276" t="s">
        <v>319</v>
      </c>
      <c r="B276">
        <v>91</v>
      </c>
      <c r="C276">
        <v>57</v>
      </c>
    </row>
    <row r="277" spans="1:3">
      <c r="A277" t="s">
        <v>320</v>
      </c>
      <c r="B277">
        <v>92</v>
      </c>
      <c r="C277">
        <v>59</v>
      </c>
    </row>
    <row r="278" spans="1:3">
      <c r="A278" t="s">
        <v>321</v>
      </c>
      <c r="B278">
        <v>85</v>
      </c>
      <c r="C278">
        <v>45</v>
      </c>
    </row>
    <row r="279" spans="1:3">
      <c r="A279" t="s">
        <v>322</v>
      </c>
      <c r="B279">
        <v>87</v>
      </c>
      <c r="C279">
        <v>66</v>
      </c>
    </row>
    <row r="280" spans="1:3">
      <c r="A280" t="s">
        <v>323</v>
      </c>
      <c r="B280">
        <v>91</v>
      </c>
      <c r="C280">
        <v>66</v>
      </c>
    </row>
    <row r="281" spans="1:3">
      <c r="A281" t="s">
        <v>324</v>
      </c>
      <c r="B281">
        <v>81</v>
      </c>
      <c r="C281">
        <v>67</v>
      </c>
    </row>
    <row r="282" spans="1:3">
      <c r="A282" t="s">
        <v>325</v>
      </c>
      <c r="B282">
        <v>78</v>
      </c>
      <c r="C282">
        <v>54</v>
      </c>
    </row>
    <row r="283" spans="1:3">
      <c r="A283" t="s">
        <v>326</v>
      </c>
      <c r="B283">
        <v>69</v>
      </c>
      <c r="C283">
        <v>38</v>
      </c>
    </row>
    <row r="284" spans="1:3">
      <c r="A284" t="s">
        <v>327</v>
      </c>
      <c r="B284">
        <v>78</v>
      </c>
      <c r="C284">
        <v>42</v>
      </c>
    </row>
    <row r="285" spans="1:3">
      <c r="A285" t="s">
        <v>328</v>
      </c>
      <c r="B285">
        <v>81</v>
      </c>
      <c r="C285">
        <v>68</v>
      </c>
    </row>
    <row r="286" spans="1:3">
      <c r="A286" t="s">
        <v>329</v>
      </c>
      <c r="B286">
        <v>69</v>
      </c>
      <c r="C286">
        <v>44</v>
      </c>
    </row>
    <row r="287" spans="1:3">
      <c r="A287" t="s">
        <v>330</v>
      </c>
      <c r="B287">
        <v>58</v>
      </c>
      <c r="C287">
        <v>41</v>
      </c>
    </row>
    <row r="288" spans="1:3">
      <c r="A288" t="s">
        <v>331</v>
      </c>
      <c r="B288">
        <v>68</v>
      </c>
      <c r="C288">
        <v>33</v>
      </c>
    </row>
    <row r="289" spans="1:3">
      <c r="A289" t="s">
        <v>332</v>
      </c>
      <c r="B289">
        <v>68</v>
      </c>
      <c r="C289">
        <v>41</v>
      </c>
    </row>
    <row r="290" spans="1:3">
      <c r="A290" t="s">
        <v>333</v>
      </c>
      <c r="B290">
        <v>65</v>
      </c>
      <c r="C290">
        <v>36</v>
      </c>
    </row>
    <row r="291" spans="1:3">
      <c r="A291" t="s">
        <v>334</v>
      </c>
      <c r="B291">
        <v>65</v>
      </c>
      <c r="C291">
        <v>32</v>
      </c>
    </row>
    <row r="292" spans="1:3">
      <c r="A292" t="s">
        <v>335</v>
      </c>
      <c r="B292">
        <v>72</v>
      </c>
      <c r="C292">
        <v>40</v>
      </c>
    </row>
    <row r="293" spans="1:3">
      <c r="A293" t="s">
        <v>336</v>
      </c>
      <c r="B293">
        <v>60</v>
      </c>
      <c r="C293">
        <v>33</v>
      </c>
    </row>
    <row r="294" spans="1:3">
      <c r="A294" t="s">
        <v>337</v>
      </c>
      <c r="B294">
        <v>53</v>
      </c>
      <c r="C294">
        <v>34</v>
      </c>
    </row>
    <row r="295" spans="1:3">
      <c r="A295" t="s">
        <v>338</v>
      </c>
      <c r="B295">
        <v>51</v>
      </c>
      <c r="C295">
        <v>31</v>
      </c>
    </row>
    <row r="296" spans="1:3">
      <c r="A296" t="s">
        <v>339</v>
      </c>
      <c r="B296">
        <v>55</v>
      </c>
      <c r="C296">
        <v>41</v>
      </c>
    </row>
    <row r="297" spans="1:3">
      <c r="A297" t="s">
        <v>340</v>
      </c>
      <c r="B297">
        <v>57</v>
      </c>
      <c r="C297">
        <v>40</v>
      </c>
    </row>
    <row r="298" spans="1:3">
      <c r="A298" t="s">
        <v>341</v>
      </c>
      <c r="B298">
        <v>54</v>
      </c>
      <c r="C298">
        <v>45</v>
      </c>
    </row>
    <row r="299" spans="1:3">
      <c r="A299" t="s">
        <v>342</v>
      </c>
      <c r="B299">
        <v>45</v>
      </c>
      <c r="C299">
        <v>32</v>
      </c>
    </row>
    <row r="300" spans="1:3">
      <c r="A300" t="s">
        <v>343</v>
      </c>
      <c r="B300">
        <v>33</v>
      </c>
      <c r="C300">
        <v>20</v>
      </c>
    </row>
    <row r="301" spans="1:3">
      <c r="A301" t="s">
        <v>344</v>
      </c>
      <c r="B301">
        <v>36</v>
      </c>
      <c r="C301">
        <v>8</v>
      </c>
    </row>
    <row r="302" spans="1:3">
      <c r="A302" t="s">
        <v>345</v>
      </c>
      <c r="B302">
        <v>46</v>
      </c>
      <c r="C302">
        <v>29</v>
      </c>
    </row>
    <row r="303" spans="1:3">
      <c r="A303" t="s">
        <v>346</v>
      </c>
      <c r="B303">
        <v>52</v>
      </c>
      <c r="C303">
        <v>22</v>
      </c>
    </row>
    <row r="304" spans="1:3">
      <c r="A304" t="s">
        <v>347</v>
      </c>
      <c r="B304">
        <v>59</v>
      </c>
      <c r="C304">
        <v>38</v>
      </c>
    </row>
    <row r="305" spans="1:3">
      <c r="A305" t="s">
        <v>348</v>
      </c>
      <c r="B305">
        <v>67</v>
      </c>
      <c r="C305">
        <v>34</v>
      </c>
    </row>
    <row r="306" spans="1:3">
      <c r="A306" t="s">
        <v>349</v>
      </c>
      <c r="B306">
        <v>60</v>
      </c>
      <c r="C306">
        <v>41</v>
      </c>
    </row>
    <row r="307" spans="1:3">
      <c r="A307" t="s">
        <v>350</v>
      </c>
      <c r="B307">
        <v>47</v>
      </c>
      <c r="C307">
        <v>37</v>
      </c>
    </row>
    <row r="308" spans="1:3">
      <c r="A308" t="s">
        <v>351</v>
      </c>
      <c r="B308">
        <v>47</v>
      </c>
      <c r="C308">
        <v>28</v>
      </c>
    </row>
    <row r="309" spans="1:3">
      <c r="A309" t="s">
        <v>352</v>
      </c>
      <c r="B309">
        <v>51</v>
      </c>
      <c r="C309">
        <v>28</v>
      </c>
    </row>
    <row r="310" spans="1:3">
      <c r="A310" t="s">
        <v>353</v>
      </c>
      <c r="B310">
        <v>38</v>
      </c>
      <c r="C310">
        <v>34</v>
      </c>
    </row>
    <row r="311" spans="1:3">
      <c r="A311" t="s">
        <v>354</v>
      </c>
      <c r="B311">
        <v>40</v>
      </c>
      <c r="C311">
        <v>24</v>
      </c>
    </row>
    <row r="312" spans="1:3">
      <c r="A312" t="s">
        <v>355</v>
      </c>
      <c r="B312">
        <v>42</v>
      </c>
      <c r="C312">
        <v>27</v>
      </c>
    </row>
    <row r="313" spans="1:3">
      <c r="A313" t="s">
        <v>356</v>
      </c>
      <c r="B313">
        <v>42</v>
      </c>
      <c r="C313">
        <v>30</v>
      </c>
    </row>
    <row r="314" spans="1:3">
      <c r="A314" t="s">
        <v>357</v>
      </c>
      <c r="B314">
        <v>40</v>
      </c>
      <c r="C314">
        <v>30</v>
      </c>
    </row>
    <row r="315" spans="1:3">
      <c r="A315" t="s">
        <v>358</v>
      </c>
      <c r="B315">
        <v>35</v>
      </c>
      <c r="C315">
        <v>21</v>
      </c>
    </row>
    <row r="316" spans="1:3">
      <c r="A316" t="s">
        <v>359</v>
      </c>
      <c r="B316">
        <v>38</v>
      </c>
      <c r="C316">
        <v>22</v>
      </c>
    </row>
    <row r="317" spans="1:3">
      <c r="A317" t="s">
        <v>360</v>
      </c>
      <c r="B317">
        <v>36</v>
      </c>
      <c r="C317">
        <v>21</v>
      </c>
    </row>
    <row r="318" spans="1:3">
      <c r="A318" t="s">
        <v>361</v>
      </c>
      <c r="B318">
        <v>41</v>
      </c>
      <c r="C318">
        <v>26</v>
      </c>
    </row>
    <row r="319" spans="1:3">
      <c r="A319" t="s">
        <v>362</v>
      </c>
      <c r="B319">
        <v>31</v>
      </c>
      <c r="C319">
        <v>17</v>
      </c>
    </row>
    <row r="320" spans="1:3">
      <c r="A320" t="s">
        <v>363</v>
      </c>
      <c r="B320">
        <v>32</v>
      </c>
      <c r="C320">
        <v>11</v>
      </c>
    </row>
    <row r="321" spans="1:3">
      <c r="A321" t="s">
        <v>364</v>
      </c>
      <c r="B321">
        <v>41</v>
      </c>
      <c r="C321">
        <v>7</v>
      </c>
    </row>
    <row r="322" spans="1:3">
      <c r="A322" t="s">
        <v>365</v>
      </c>
      <c r="B322">
        <v>48</v>
      </c>
      <c r="C322">
        <v>19</v>
      </c>
    </row>
    <row r="323" spans="1:3">
      <c r="A323" t="s">
        <v>366</v>
      </c>
      <c r="B323">
        <v>59</v>
      </c>
      <c r="C323">
        <v>17</v>
      </c>
    </row>
    <row r="324" spans="1:3">
      <c r="A324" t="s">
        <v>367</v>
      </c>
      <c r="B324">
        <v>60</v>
      </c>
      <c r="C324">
        <v>18</v>
      </c>
    </row>
    <row r="325" spans="1:3">
      <c r="A325" t="s">
        <v>368</v>
      </c>
      <c r="B325">
        <v>53</v>
      </c>
      <c r="C325">
        <v>22</v>
      </c>
    </row>
    <row r="326" spans="1:3">
      <c r="A326" t="s">
        <v>369</v>
      </c>
      <c r="B326">
        <v>40</v>
      </c>
      <c r="C326">
        <v>22</v>
      </c>
    </row>
    <row r="327" spans="1:3">
      <c r="A327" t="s">
        <v>370</v>
      </c>
      <c r="B327">
        <v>40</v>
      </c>
      <c r="C327">
        <v>20</v>
      </c>
    </row>
    <row r="328" spans="1:3">
      <c r="A328" t="s">
        <v>371</v>
      </c>
      <c r="B328">
        <v>48</v>
      </c>
      <c r="C328">
        <v>24</v>
      </c>
    </row>
    <row r="329" spans="1:3">
      <c r="A329" t="s">
        <v>372</v>
      </c>
      <c r="B329">
        <v>55</v>
      </c>
      <c r="C329">
        <v>27</v>
      </c>
    </row>
    <row r="330" spans="1:3">
      <c r="A330" t="s">
        <v>373</v>
      </c>
      <c r="B330">
        <v>65</v>
      </c>
      <c r="C330">
        <v>33</v>
      </c>
    </row>
    <row r="331" spans="1:3">
      <c r="A331" t="s">
        <v>374</v>
      </c>
      <c r="B331">
        <v>52</v>
      </c>
      <c r="C331">
        <v>32</v>
      </c>
    </row>
    <row r="332" spans="1:3">
      <c r="A332" t="s">
        <v>375</v>
      </c>
      <c r="B332">
        <v>62</v>
      </c>
      <c r="C332">
        <v>35</v>
      </c>
    </row>
    <row r="333" spans="1:3">
      <c r="A333" t="s">
        <v>376</v>
      </c>
      <c r="B333">
        <v>50</v>
      </c>
      <c r="C333">
        <v>35</v>
      </c>
    </row>
    <row r="334" spans="1:3">
      <c r="A334" t="s">
        <v>377</v>
      </c>
      <c r="B334">
        <v>41</v>
      </c>
      <c r="C334">
        <v>37</v>
      </c>
    </row>
    <row r="335" spans="1:3">
      <c r="A335" t="s">
        <v>378</v>
      </c>
      <c r="B335">
        <v>46</v>
      </c>
      <c r="C335">
        <v>21</v>
      </c>
    </row>
    <row r="336" spans="1:3">
      <c r="A336" t="s">
        <v>379</v>
      </c>
      <c r="B336">
        <v>35</v>
      </c>
      <c r="C336">
        <v>23</v>
      </c>
    </row>
    <row r="337" spans="1:3">
      <c r="A337" t="s">
        <v>380</v>
      </c>
      <c r="B337">
        <v>38</v>
      </c>
      <c r="C337">
        <v>32</v>
      </c>
    </row>
    <row r="338" spans="1:3">
      <c r="A338" t="s">
        <v>381</v>
      </c>
      <c r="B338">
        <v>32</v>
      </c>
      <c r="C338">
        <v>18</v>
      </c>
    </row>
    <row r="339" spans="1:3">
      <c r="A339" t="s">
        <v>382</v>
      </c>
      <c r="B339">
        <v>33</v>
      </c>
      <c r="C339">
        <v>18</v>
      </c>
    </row>
    <row r="340" spans="1:3">
      <c r="A340" t="s">
        <v>383</v>
      </c>
      <c r="B340">
        <v>27</v>
      </c>
      <c r="C340">
        <v>16</v>
      </c>
    </row>
    <row r="341" spans="1:3">
      <c r="A341" t="s">
        <v>384</v>
      </c>
      <c r="B341">
        <v>30</v>
      </c>
      <c r="C341">
        <v>16</v>
      </c>
    </row>
    <row r="342" spans="1:3">
      <c r="A342" t="s">
        <v>385</v>
      </c>
      <c r="B342">
        <v>32</v>
      </c>
      <c r="C342">
        <v>12</v>
      </c>
    </row>
    <row r="343" spans="1:3">
      <c r="A343" t="s">
        <v>386</v>
      </c>
      <c r="B343">
        <v>33</v>
      </c>
      <c r="C343">
        <v>28</v>
      </c>
    </row>
    <row r="344" spans="1:3">
      <c r="A344" t="s">
        <v>387</v>
      </c>
      <c r="B344">
        <v>32</v>
      </c>
      <c r="C344">
        <v>26</v>
      </c>
    </row>
    <row r="345" spans="1:3">
      <c r="A345" t="s">
        <v>388</v>
      </c>
      <c r="B345">
        <v>30</v>
      </c>
      <c r="C345">
        <v>25</v>
      </c>
    </row>
    <row r="346" spans="1:3">
      <c r="A346" t="s">
        <v>389</v>
      </c>
      <c r="B346">
        <v>30</v>
      </c>
      <c r="C346">
        <v>23</v>
      </c>
    </row>
    <row r="347" spans="1:3">
      <c r="A347" t="s">
        <v>390</v>
      </c>
      <c r="B347">
        <v>33</v>
      </c>
      <c r="C347">
        <v>18</v>
      </c>
    </row>
    <row r="348" spans="1:3">
      <c r="A348" t="s">
        <v>391</v>
      </c>
      <c r="B348">
        <v>43</v>
      </c>
      <c r="C348">
        <v>19</v>
      </c>
    </row>
    <row r="349" spans="1:3">
      <c r="A349" t="s">
        <v>392</v>
      </c>
      <c r="B349">
        <v>45</v>
      </c>
      <c r="C349">
        <v>19</v>
      </c>
    </row>
    <row r="350" spans="1:3">
      <c r="A350" t="s">
        <v>393</v>
      </c>
      <c r="B350">
        <v>51</v>
      </c>
      <c r="C350">
        <v>27</v>
      </c>
    </row>
    <row r="351" spans="1:3">
      <c r="A351" t="s">
        <v>394</v>
      </c>
      <c r="B351">
        <v>48</v>
      </c>
      <c r="C351">
        <v>25</v>
      </c>
    </row>
    <row r="352" spans="1:3">
      <c r="A352" t="s">
        <v>395</v>
      </c>
      <c r="B352">
        <v>49</v>
      </c>
      <c r="C352">
        <v>23</v>
      </c>
    </row>
    <row r="353" spans="1:3">
      <c r="A353" t="s">
        <v>396</v>
      </c>
      <c r="B353">
        <v>53</v>
      </c>
      <c r="C353">
        <v>27</v>
      </c>
    </row>
    <row r="354" spans="1:3">
      <c r="A354" t="s">
        <v>397</v>
      </c>
      <c r="B354">
        <v>48</v>
      </c>
      <c r="C354">
        <v>26</v>
      </c>
    </row>
    <row r="355" spans="1:3">
      <c r="A355" t="s">
        <v>398</v>
      </c>
      <c r="B355">
        <v>37</v>
      </c>
      <c r="C355">
        <v>21</v>
      </c>
    </row>
    <row r="356" spans="1:3">
      <c r="A356" t="s">
        <v>399</v>
      </c>
      <c r="B356">
        <v>31</v>
      </c>
      <c r="C356">
        <v>16</v>
      </c>
    </row>
    <row r="357" spans="1:3">
      <c r="A357" t="s">
        <v>400</v>
      </c>
      <c r="B357">
        <v>34</v>
      </c>
      <c r="C357">
        <v>30</v>
      </c>
    </row>
    <row r="358" spans="1:3">
      <c r="A358" t="s">
        <v>401</v>
      </c>
      <c r="B358">
        <v>33</v>
      </c>
      <c r="C358">
        <v>21</v>
      </c>
    </row>
    <row r="359" spans="1:3">
      <c r="A359" t="s">
        <v>402</v>
      </c>
      <c r="B359">
        <v>32</v>
      </c>
      <c r="C359">
        <v>29</v>
      </c>
    </row>
    <row r="360" spans="1:3">
      <c r="A360" t="s">
        <v>403</v>
      </c>
      <c r="B360">
        <v>33</v>
      </c>
      <c r="C360">
        <v>18</v>
      </c>
    </row>
    <row r="361" spans="1:3">
      <c r="A361" t="s">
        <v>404</v>
      </c>
      <c r="B361">
        <v>38</v>
      </c>
      <c r="C361">
        <v>18</v>
      </c>
    </row>
    <row r="362" spans="1:3">
      <c r="A362" t="s">
        <v>405</v>
      </c>
      <c r="B362">
        <v>38</v>
      </c>
      <c r="C362">
        <v>12</v>
      </c>
    </row>
    <row r="363" spans="1:3">
      <c r="A363" t="s">
        <v>406</v>
      </c>
      <c r="B363">
        <v>37</v>
      </c>
      <c r="C363">
        <v>25</v>
      </c>
    </row>
    <row r="364" spans="1:3">
      <c r="A364" t="s">
        <v>407</v>
      </c>
      <c r="B364">
        <v>38</v>
      </c>
      <c r="C364">
        <v>22</v>
      </c>
    </row>
    <row r="365" spans="1:3">
      <c r="A365" t="s">
        <v>408</v>
      </c>
      <c r="B365">
        <v>42</v>
      </c>
      <c r="C365">
        <v>22</v>
      </c>
    </row>
  </sheetData>
  <mergeCells count="2">
    <mergeCell ref="F3:H3"/>
    <mergeCell ref="J3:L3"/>
  </mergeCells>
  <conditionalFormatting sqref="H19">
    <cfRule type="cellIs" dxfId="32" priority="7" operator="lessThan">
      <formula>0.01</formula>
    </cfRule>
    <cfRule type="cellIs" dxfId="31" priority="8" operator="lessThan">
      <formula>0.05</formula>
    </cfRule>
    <cfRule type="cellIs" dxfId="30" priority="9" operator="greaterThanOrEqual">
      <formula>0.05</formula>
    </cfRule>
  </conditionalFormatting>
  <conditionalFormatting sqref="L19">
    <cfRule type="cellIs" dxfId="29" priority="1" operator="lessThan">
      <formula>0.01</formula>
    </cfRule>
    <cfRule type="cellIs" dxfId="28" priority="2" operator="lessThan">
      <formula>0.05</formula>
    </cfRule>
    <cfRule type="cellIs" dxfId="27" priority="3" operator="greaterThanOrEqual">
      <formula>0.05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21" r:id="rId3">
          <objectPr defaultSize="0" autoPict="0" r:id="rId4">
            <anchor moveWithCells="1" sizeWithCells="1">
              <from>
                <xdr:col>5</xdr:col>
                <xdr:colOff>952500</xdr:colOff>
                <xdr:row>24</xdr:row>
                <xdr:rowOff>9525</xdr:rowOff>
              </from>
              <to>
                <xdr:col>9</xdr:col>
                <xdr:colOff>247650</xdr:colOff>
                <xdr:row>30</xdr:row>
                <xdr:rowOff>47625</xdr:rowOff>
              </to>
            </anchor>
          </objectPr>
        </oleObject>
      </mc:Choice>
      <mc:Fallback>
        <oleObject progId="Equation.3" shapeId="3072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364"/>
  <sheetViews>
    <sheetView workbookViewId="0">
      <selection activeCell="H26" sqref="H26"/>
    </sheetView>
  </sheetViews>
  <sheetFormatPr defaultRowHeight="12.75"/>
  <cols>
    <col min="1" max="1" width="10.140625" bestFit="1" customWidth="1"/>
    <col min="2" max="2" width="13.140625" bestFit="1" customWidth="1"/>
    <col min="3" max="3" width="12.7109375" bestFit="1" customWidth="1"/>
    <col min="7" max="7" width="15.5703125" customWidth="1"/>
  </cols>
  <sheetData>
    <row r="1" spans="1:19" ht="15">
      <c r="A1" s="58" t="s">
        <v>41</v>
      </c>
      <c r="B1" s="58" t="s">
        <v>42</v>
      </c>
      <c r="C1" s="58" t="s">
        <v>43</v>
      </c>
      <c r="D1" t="s">
        <v>44</v>
      </c>
    </row>
    <row r="2" spans="1:19">
      <c r="A2" t="s">
        <v>45</v>
      </c>
      <c r="B2">
        <v>52</v>
      </c>
      <c r="C2">
        <v>28</v>
      </c>
      <c r="G2" t="s">
        <v>451</v>
      </c>
      <c r="N2" t="s">
        <v>471</v>
      </c>
    </row>
    <row r="3" spans="1:19">
      <c r="A3" t="s">
        <v>46</v>
      </c>
      <c r="B3">
        <v>63</v>
      </c>
      <c r="C3">
        <v>32</v>
      </c>
    </row>
    <row r="4" spans="1:19">
      <c r="A4" t="s">
        <v>47</v>
      </c>
      <c r="B4">
        <v>43</v>
      </c>
      <c r="C4">
        <v>29</v>
      </c>
    </row>
    <row r="5" spans="1:19">
      <c r="A5" t="s">
        <v>48</v>
      </c>
      <c r="B5">
        <v>43</v>
      </c>
      <c r="C5">
        <v>26</v>
      </c>
    </row>
    <row r="6" spans="1:19" ht="15">
      <c r="A6" t="s">
        <v>49</v>
      </c>
      <c r="B6">
        <v>27</v>
      </c>
      <c r="C6">
        <v>15</v>
      </c>
      <c r="F6" s="79" t="s">
        <v>423</v>
      </c>
      <c r="G6" s="118" t="s">
        <v>474</v>
      </c>
      <c r="H6" s="79"/>
      <c r="I6" s="79"/>
      <c r="J6" s="79"/>
    </row>
    <row r="7" spans="1:19" ht="15">
      <c r="A7" t="s">
        <v>50</v>
      </c>
      <c r="B7">
        <v>37</v>
      </c>
      <c r="C7">
        <v>10</v>
      </c>
      <c r="F7" s="117" t="s">
        <v>424</v>
      </c>
      <c r="G7" s="122" t="s">
        <v>473</v>
      </c>
      <c r="H7" s="79"/>
      <c r="I7" s="79"/>
      <c r="J7" s="79"/>
      <c r="O7" s="89" t="s">
        <v>452</v>
      </c>
      <c r="P7" s="89" t="s">
        <v>453</v>
      </c>
      <c r="Q7" s="89"/>
      <c r="R7" s="89"/>
      <c r="S7" s="89"/>
    </row>
    <row r="8" spans="1:19" ht="15">
      <c r="A8" t="s">
        <v>51</v>
      </c>
      <c r="B8">
        <v>43</v>
      </c>
      <c r="C8">
        <v>6</v>
      </c>
      <c r="F8" s="79"/>
      <c r="G8" s="79"/>
      <c r="H8" s="79"/>
      <c r="I8" s="79"/>
      <c r="J8" s="79"/>
    </row>
    <row r="9" spans="1:19" ht="15">
      <c r="A9" t="s">
        <v>52</v>
      </c>
      <c r="B9">
        <v>42</v>
      </c>
      <c r="C9">
        <v>16</v>
      </c>
      <c r="F9" s="79" t="s">
        <v>425</v>
      </c>
      <c r="G9" s="79"/>
      <c r="H9" s="79"/>
      <c r="I9" s="79"/>
      <c r="J9" s="79"/>
    </row>
    <row r="10" spans="1:19" ht="15.75" thickBot="1">
      <c r="A10" t="s">
        <v>53</v>
      </c>
      <c r="B10">
        <v>30</v>
      </c>
      <c r="C10">
        <v>1</v>
      </c>
      <c r="F10" s="79"/>
      <c r="G10" s="79"/>
      <c r="H10" s="79"/>
      <c r="I10" s="79"/>
      <c r="J10" s="79"/>
      <c r="L10" t="s">
        <v>410</v>
      </c>
    </row>
    <row r="11" spans="1:19" ht="15.75" thickBot="1">
      <c r="A11" t="s">
        <v>54</v>
      </c>
      <c r="B11">
        <v>2</v>
      </c>
      <c r="C11">
        <v>-8</v>
      </c>
      <c r="F11" s="79" t="s">
        <v>444</v>
      </c>
      <c r="G11" s="82"/>
      <c r="H11" s="79"/>
      <c r="I11" s="79" t="s">
        <v>445</v>
      </c>
      <c r="J11" s="82"/>
    </row>
    <row r="12" spans="1:19" ht="15.75" thickBot="1">
      <c r="A12" t="s">
        <v>55</v>
      </c>
      <c r="B12">
        <v>9</v>
      </c>
      <c r="C12">
        <v>-6</v>
      </c>
      <c r="F12" s="79" t="s">
        <v>446</v>
      </c>
      <c r="G12" s="82"/>
      <c r="H12" s="79"/>
      <c r="I12" s="79" t="s">
        <v>447</v>
      </c>
      <c r="J12" s="82"/>
      <c r="K12" s="114"/>
      <c r="L12" t="s">
        <v>411</v>
      </c>
    </row>
    <row r="13" spans="1:19" ht="15.75" thickBot="1">
      <c r="A13" t="s">
        <v>56</v>
      </c>
      <c r="B13">
        <v>8</v>
      </c>
      <c r="C13">
        <v>-5</v>
      </c>
      <c r="F13" s="79" t="s">
        <v>448</v>
      </c>
      <c r="G13" s="81"/>
      <c r="H13" s="79"/>
      <c r="I13" s="79" t="s">
        <v>449</v>
      </c>
      <c r="J13" s="81"/>
    </row>
    <row r="14" spans="1:19" ht="15.75" thickBot="1">
      <c r="A14" t="s">
        <v>57</v>
      </c>
      <c r="B14">
        <v>16</v>
      </c>
      <c r="C14">
        <v>4</v>
      </c>
      <c r="F14" s="79"/>
      <c r="G14" s="79"/>
      <c r="H14" s="79"/>
      <c r="I14" s="79"/>
      <c r="J14" s="79"/>
    </row>
    <row r="15" spans="1:19" ht="15.75" thickBot="1">
      <c r="A15" t="s">
        <v>58</v>
      </c>
      <c r="B15">
        <v>20</v>
      </c>
      <c r="C15">
        <v>13</v>
      </c>
      <c r="F15" s="79" t="s">
        <v>431</v>
      </c>
      <c r="G15" s="79"/>
      <c r="H15" s="81"/>
      <c r="I15" s="79"/>
      <c r="J15" s="79"/>
    </row>
    <row r="16" spans="1:19" ht="15.75" thickBot="1">
      <c r="A16" t="s">
        <v>59</v>
      </c>
      <c r="B16">
        <v>31</v>
      </c>
      <c r="C16">
        <v>9</v>
      </c>
      <c r="F16" s="79" t="s">
        <v>454</v>
      </c>
      <c r="H16" s="81">
        <f>G13-1</f>
        <v>-1</v>
      </c>
      <c r="I16" s="90"/>
      <c r="J16" s="117" t="s">
        <v>472</v>
      </c>
      <c r="K16" s="121"/>
    </row>
    <row r="17" spans="1:10" ht="15.75" thickBot="1">
      <c r="A17" t="s">
        <v>60</v>
      </c>
      <c r="B17">
        <v>16</v>
      </c>
      <c r="C17">
        <v>-11</v>
      </c>
      <c r="F17" s="79" t="s">
        <v>455</v>
      </c>
      <c r="H17" s="81">
        <f>J13-1</f>
        <v>-1</v>
      </c>
      <c r="I17" s="79"/>
      <c r="J17" s="79"/>
    </row>
    <row r="18" spans="1:10" ht="13.5" thickBot="1">
      <c r="A18" t="s">
        <v>61</v>
      </c>
      <c r="B18">
        <v>17</v>
      </c>
      <c r="C18">
        <v>-12</v>
      </c>
    </row>
    <row r="19" spans="1:10" ht="15.75" thickBot="1">
      <c r="A19" t="s">
        <v>62</v>
      </c>
      <c r="B19">
        <v>46</v>
      </c>
      <c r="C19">
        <v>-2</v>
      </c>
      <c r="F19" s="79" t="s">
        <v>433</v>
      </c>
      <c r="G19" s="79"/>
      <c r="H19" s="120"/>
    </row>
    <row r="20" spans="1:10" ht="15.75" thickBot="1">
      <c r="A20" t="s">
        <v>63</v>
      </c>
      <c r="B20">
        <v>58</v>
      </c>
      <c r="C20">
        <v>26</v>
      </c>
      <c r="F20" s="79"/>
    </row>
    <row r="21" spans="1:10" ht="15.75" thickBot="1">
      <c r="A21" t="s">
        <v>64</v>
      </c>
      <c r="B21">
        <v>63</v>
      </c>
      <c r="C21">
        <v>26</v>
      </c>
      <c r="F21" s="79" t="s">
        <v>0</v>
      </c>
      <c r="H21" s="119" t="e">
        <f>_xlfn.F.DIST.RT(K16,H16,H17)</f>
        <v>#NUM!</v>
      </c>
    </row>
    <row r="22" spans="1:10" ht="15">
      <c r="A22" t="s">
        <v>65</v>
      </c>
      <c r="B22">
        <v>53</v>
      </c>
      <c r="C22">
        <v>37</v>
      </c>
      <c r="F22" s="79"/>
    </row>
    <row r="23" spans="1:10" ht="15">
      <c r="A23" t="s">
        <v>66</v>
      </c>
      <c r="B23">
        <v>40</v>
      </c>
      <c r="C23">
        <v>11</v>
      </c>
      <c r="F23" s="79" t="s">
        <v>434</v>
      </c>
    </row>
    <row r="24" spans="1:10">
      <c r="A24" t="s">
        <v>67</v>
      </c>
      <c r="B24">
        <v>30</v>
      </c>
      <c r="C24">
        <v>8</v>
      </c>
    </row>
    <row r="25" spans="1:10">
      <c r="A25" t="s">
        <v>68</v>
      </c>
      <c r="B25">
        <v>26</v>
      </c>
      <c r="C25">
        <v>4</v>
      </c>
    </row>
    <row r="26" spans="1:10">
      <c r="A26" t="s">
        <v>69</v>
      </c>
      <c r="B26">
        <v>10</v>
      </c>
      <c r="C26">
        <v>-2</v>
      </c>
    </row>
    <row r="27" spans="1:10">
      <c r="A27" t="s">
        <v>70</v>
      </c>
      <c r="B27">
        <v>5</v>
      </c>
      <c r="C27">
        <v>-2</v>
      </c>
    </row>
    <row r="28" spans="1:10">
      <c r="A28" t="s">
        <v>71</v>
      </c>
      <c r="B28">
        <v>7</v>
      </c>
      <c r="C28">
        <v>-8</v>
      </c>
    </row>
    <row r="29" spans="1:10">
      <c r="A29" t="s">
        <v>72</v>
      </c>
      <c r="B29">
        <v>24</v>
      </c>
      <c r="C29">
        <v>-14</v>
      </c>
    </row>
    <row r="30" spans="1:10">
      <c r="A30" t="s">
        <v>73</v>
      </c>
      <c r="B30">
        <v>25</v>
      </c>
      <c r="C30">
        <v>11</v>
      </c>
    </row>
    <row r="31" spans="1:10">
      <c r="A31" t="s">
        <v>74</v>
      </c>
      <c r="B31">
        <v>51</v>
      </c>
      <c r="C31">
        <v>8</v>
      </c>
    </row>
    <row r="32" spans="1:10">
      <c r="A32" t="s">
        <v>75</v>
      </c>
      <c r="B32">
        <v>60</v>
      </c>
      <c r="C32">
        <v>31</v>
      </c>
    </row>
    <row r="33" spans="1:3">
      <c r="A33" t="s">
        <v>76</v>
      </c>
      <c r="B33">
        <v>53</v>
      </c>
      <c r="C33">
        <v>31</v>
      </c>
    </row>
    <row r="34" spans="1:3">
      <c r="A34" t="s">
        <v>77</v>
      </c>
      <c r="B34">
        <v>50</v>
      </c>
      <c r="C34">
        <v>23</v>
      </c>
    </row>
    <row r="35" spans="1:3">
      <c r="A35" t="s">
        <v>78</v>
      </c>
      <c r="B35">
        <v>39</v>
      </c>
      <c r="C35">
        <v>31</v>
      </c>
    </row>
    <row r="36" spans="1:3">
      <c r="A36" t="s">
        <v>79</v>
      </c>
      <c r="B36">
        <v>34</v>
      </c>
      <c r="C36">
        <v>26</v>
      </c>
    </row>
    <row r="37" spans="1:3">
      <c r="A37" t="s">
        <v>80</v>
      </c>
      <c r="B37">
        <v>26</v>
      </c>
      <c r="C37">
        <v>21</v>
      </c>
    </row>
    <row r="38" spans="1:3">
      <c r="A38" t="s">
        <v>81</v>
      </c>
      <c r="B38">
        <v>28</v>
      </c>
      <c r="C38">
        <v>20</v>
      </c>
    </row>
    <row r="39" spans="1:3">
      <c r="A39" t="s">
        <v>82</v>
      </c>
      <c r="B39">
        <v>25</v>
      </c>
      <c r="C39">
        <v>17</v>
      </c>
    </row>
    <row r="40" spans="1:3">
      <c r="A40" t="s">
        <v>83</v>
      </c>
      <c r="B40">
        <v>23</v>
      </c>
      <c r="C40">
        <v>8</v>
      </c>
    </row>
    <row r="41" spans="1:3">
      <c r="A41" t="s">
        <v>84</v>
      </c>
      <c r="B41">
        <v>28</v>
      </c>
      <c r="C41">
        <v>11</v>
      </c>
    </row>
    <row r="42" spans="1:3">
      <c r="A42" t="s">
        <v>85</v>
      </c>
      <c r="B42">
        <v>27</v>
      </c>
      <c r="C42">
        <v>17</v>
      </c>
    </row>
    <row r="43" spans="1:3">
      <c r="A43" t="s">
        <v>86</v>
      </c>
      <c r="B43">
        <v>31</v>
      </c>
      <c r="C43">
        <v>20</v>
      </c>
    </row>
    <row r="44" spans="1:3">
      <c r="A44" t="s">
        <v>87</v>
      </c>
      <c r="B44">
        <v>23</v>
      </c>
      <c r="C44">
        <v>14</v>
      </c>
    </row>
    <row r="45" spans="1:3">
      <c r="A45" t="s">
        <v>88</v>
      </c>
      <c r="B45">
        <v>29</v>
      </c>
      <c r="C45">
        <v>12</v>
      </c>
    </row>
    <row r="46" spans="1:3">
      <c r="A46" t="s">
        <v>89</v>
      </c>
      <c r="B46">
        <v>38</v>
      </c>
      <c r="C46">
        <v>17</v>
      </c>
    </row>
    <row r="47" spans="1:3">
      <c r="A47" t="s">
        <v>90</v>
      </c>
      <c r="B47">
        <v>40</v>
      </c>
      <c r="C47">
        <v>19</v>
      </c>
    </row>
    <row r="48" spans="1:3">
      <c r="A48" t="s">
        <v>91</v>
      </c>
      <c r="B48">
        <v>38</v>
      </c>
      <c r="C48">
        <v>23</v>
      </c>
    </row>
    <row r="49" spans="1:3">
      <c r="A49" t="s">
        <v>92</v>
      </c>
      <c r="B49">
        <v>61</v>
      </c>
      <c r="C49">
        <v>36</v>
      </c>
    </row>
    <row r="50" spans="1:3">
      <c r="A50" t="s">
        <v>93</v>
      </c>
      <c r="B50">
        <v>65</v>
      </c>
      <c r="C50">
        <v>37</v>
      </c>
    </row>
    <row r="51" spans="1:3">
      <c r="A51" t="s">
        <v>94</v>
      </c>
      <c r="B51">
        <v>51</v>
      </c>
      <c r="C51">
        <v>24</v>
      </c>
    </row>
    <row r="52" spans="1:3">
      <c r="A52" t="s">
        <v>95</v>
      </c>
      <c r="B52">
        <v>55</v>
      </c>
      <c r="C52">
        <v>36</v>
      </c>
    </row>
    <row r="53" spans="1:3">
      <c r="A53" t="s">
        <v>96</v>
      </c>
      <c r="B53">
        <v>40</v>
      </c>
      <c r="C53">
        <v>26</v>
      </c>
    </row>
    <row r="54" spans="1:3">
      <c r="A54" t="s">
        <v>97</v>
      </c>
      <c r="B54">
        <v>50</v>
      </c>
      <c r="C54">
        <v>20</v>
      </c>
    </row>
    <row r="55" spans="1:3">
      <c r="A55" t="s">
        <v>98</v>
      </c>
      <c r="B55">
        <v>33</v>
      </c>
      <c r="C55">
        <v>16</v>
      </c>
    </row>
    <row r="56" spans="1:3">
      <c r="A56" t="s">
        <v>99</v>
      </c>
      <c r="B56">
        <v>28</v>
      </c>
      <c r="C56">
        <v>11</v>
      </c>
    </row>
    <row r="57" spans="1:3">
      <c r="A57" t="s">
        <v>100</v>
      </c>
      <c r="B57">
        <v>39</v>
      </c>
      <c r="C57">
        <v>10</v>
      </c>
    </row>
    <row r="58" spans="1:3">
      <c r="A58" t="s">
        <v>101</v>
      </c>
      <c r="B58">
        <v>36</v>
      </c>
      <c r="C58">
        <v>26</v>
      </c>
    </row>
    <row r="59" spans="1:3">
      <c r="A59" t="s">
        <v>102</v>
      </c>
      <c r="B59">
        <v>31</v>
      </c>
      <c r="C59">
        <v>18</v>
      </c>
    </row>
    <row r="60" spans="1:3">
      <c r="A60" t="s">
        <v>103</v>
      </c>
      <c r="B60">
        <v>47</v>
      </c>
      <c r="C60">
        <v>31</v>
      </c>
    </row>
    <row r="61" spans="1:3">
      <c r="A61" t="s">
        <v>104</v>
      </c>
      <c r="B61">
        <v>43</v>
      </c>
      <c r="C61">
        <v>25</v>
      </c>
    </row>
    <row r="62" spans="1:3">
      <c r="A62" t="s">
        <v>105</v>
      </c>
      <c r="B62">
        <v>51</v>
      </c>
      <c r="C62">
        <v>19</v>
      </c>
    </row>
    <row r="63" spans="1:3">
      <c r="A63" t="s">
        <v>106</v>
      </c>
      <c r="B63">
        <v>52</v>
      </c>
      <c r="C63">
        <v>32</v>
      </c>
    </row>
    <row r="64" spans="1:3">
      <c r="A64" t="s">
        <v>107</v>
      </c>
      <c r="B64">
        <v>35</v>
      </c>
      <c r="C64">
        <v>22</v>
      </c>
    </row>
    <row r="65" spans="1:3">
      <c r="A65" t="s">
        <v>108</v>
      </c>
      <c r="B65">
        <v>45</v>
      </c>
      <c r="C65">
        <v>12</v>
      </c>
    </row>
    <row r="66" spans="1:3">
      <c r="A66" t="s">
        <v>109</v>
      </c>
      <c r="B66">
        <v>40</v>
      </c>
      <c r="C66">
        <v>17</v>
      </c>
    </row>
    <row r="67" spans="1:3">
      <c r="A67" t="s">
        <v>110</v>
      </c>
      <c r="B67">
        <v>55</v>
      </c>
      <c r="C67">
        <v>21</v>
      </c>
    </row>
    <row r="68" spans="1:3">
      <c r="A68" t="s">
        <v>111</v>
      </c>
      <c r="B68">
        <v>70</v>
      </c>
      <c r="C68">
        <v>20</v>
      </c>
    </row>
    <row r="69" spans="1:3">
      <c r="A69" t="s">
        <v>112</v>
      </c>
      <c r="B69">
        <v>56</v>
      </c>
      <c r="C69">
        <v>36</v>
      </c>
    </row>
    <row r="70" spans="1:3">
      <c r="A70" t="s">
        <v>113</v>
      </c>
      <c r="B70">
        <v>69</v>
      </c>
      <c r="C70">
        <v>38</v>
      </c>
    </row>
    <row r="71" spans="1:3">
      <c r="A71" t="s">
        <v>114</v>
      </c>
      <c r="B71">
        <v>57</v>
      </c>
      <c r="C71">
        <v>27</v>
      </c>
    </row>
    <row r="72" spans="1:3">
      <c r="A72" t="s">
        <v>115</v>
      </c>
      <c r="B72">
        <v>63</v>
      </c>
      <c r="C72">
        <v>35</v>
      </c>
    </row>
    <row r="73" spans="1:3">
      <c r="A73" t="s">
        <v>116</v>
      </c>
      <c r="B73">
        <v>51</v>
      </c>
      <c r="C73">
        <v>21</v>
      </c>
    </row>
    <row r="74" spans="1:3">
      <c r="A74" t="s">
        <v>117</v>
      </c>
      <c r="B74">
        <v>29</v>
      </c>
      <c r="C74">
        <v>14</v>
      </c>
    </row>
    <row r="75" spans="1:3">
      <c r="A75" t="s">
        <v>118</v>
      </c>
      <c r="B75">
        <v>37</v>
      </c>
      <c r="C75">
        <v>14</v>
      </c>
    </row>
    <row r="76" spans="1:3">
      <c r="A76" t="s">
        <v>119</v>
      </c>
      <c r="B76">
        <v>61</v>
      </c>
      <c r="C76">
        <v>21</v>
      </c>
    </row>
    <row r="77" spans="1:3">
      <c r="A77" t="s">
        <v>120</v>
      </c>
      <c r="B77">
        <v>57</v>
      </c>
      <c r="C77">
        <v>34</v>
      </c>
    </row>
    <row r="78" spans="1:3">
      <c r="A78" t="s">
        <v>121</v>
      </c>
      <c r="B78">
        <v>41</v>
      </c>
      <c r="C78">
        <v>32</v>
      </c>
    </row>
    <row r="79" spans="1:3">
      <c r="A79" t="s">
        <v>122</v>
      </c>
      <c r="B79">
        <v>67</v>
      </c>
      <c r="C79">
        <v>29</v>
      </c>
    </row>
    <row r="80" spans="1:3">
      <c r="A80" t="s">
        <v>123</v>
      </c>
      <c r="B80">
        <v>78</v>
      </c>
      <c r="C80">
        <v>32</v>
      </c>
    </row>
    <row r="81" spans="1:3">
      <c r="A81" t="s">
        <v>124</v>
      </c>
      <c r="B81">
        <v>69</v>
      </c>
      <c r="C81">
        <v>37</v>
      </c>
    </row>
    <row r="82" spans="1:3">
      <c r="A82" t="s">
        <v>125</v>
      </c>
      <c r="B82">
        <v>64</v>
      </c>
      <c r="C82">
        <v>24</v>
      </c>
    </row>
    <row r="83" spans="1:3">
      <c r="A83" t="s">
        <v>126</v>
      </c>
      <c r="B83">
        <v>52</v>
      </c>
      <c r="C83">
        <v>26</v>
      </c>
    </row>
    <row r="84" spans="1:3">
      <c r="A84" t="s">
        <v>127</v>
      </c>
      <c r="B84">
        <v>58</v>
      </c>
      <c r="C84">
        <v>40</v>
      </c>
    </row>
    <row r="85" spans="1:3">
      <c r="A85" t="s">
        <v>128</v>
      </c>
      <c r="B85">
        <v>56</v>
      </c>
      <c r="C85">
        <v>31</v>
      </c>
    </row>
    <row r="86" spans="1:3">
      <c r="A86" t="s">
        <v>129</v>
      </c>
      <c r="B86">
        <v>77</v>
      </c>
      <c r="C86">
        <v>30</v>
      </c>
    </row>
    <row r="87" spans="1:3">
      <c r="A87" t="s">
        <v>130</v>
      </c>
      <c r="B87">
        <v>79</v>
      </c>
      <c r="C87">
        <v>43</v>
      </c>
    </row>
    <row r="88" spans="1:3">
      <c r="A88" t="s">
        <v>131</v>
      </c>
      <c r="B88">
        <v>60</v>
      </c>
      <c r="C88">
        <v>33</v>
      </c>
    </row>
    <row r="89" spans="1:3">
      <c r="A89" t="s">
        <v>132</v>
      </c>
      <c r="B89">
        <v>57</v>
      </c>
      <c r="C89">
        <v>27</v>
      </c>
    </row>
    <row r="90" spans="1:3">
      <c r="A90" t="s">
        <v>133</v>
      </c>
      <c r="B90">
        <v>63</v>
      </c>
      <c r="C90">
        <v>26</v>
      </c>
    </row>
    <row r="91" spans="1:3">
      <c r="A91" t="s">
        <v>134</v>
      </c>
      <c r="B91">
        <v>73</v>
      </c>
      <c r="C91">
        <v>29</v>
      </c>
    </row>
    <row r="92" spans="1:3">
      <c r="A92" t="s">
        <v>135</v>
      </c>
      <c r="B92">
        <v>71</v>
      </c>
      <c r="C92">
        <v>44</v>
      </c>
    </row>
    <row r="93" spans="1:3">
      <c r="A93" t="s">
        <v>136</v>
      </c>
      <c r="B93">
        <v>56</v>
      </c>
      <c r="C93">
        <v>41</v>
      </c>
    </row>
    <row r="94" spans="1:3">
      <c r="A94" t="s">
        <v>137</v>
      </c>
      <c r="B94">
        <v>57</v>
      </c>
      <c r="C94">
        <v>40</v>
      </c>
    </row>
    <row r="95" spans="1:3">
      <c r="A95" t="s">
        <v>138</v>
      </c>
      <c r="B95">
        <v>58</v>
      </c>
      <c r="C95">
        <v>42</v>
      </c>
    </row>
    <row r="96" spans="1:3">
      <c r="A96" t="s">
        <v>139</v>
      </c>
      <c r="B96">
        <v>66</v>
      </c>
      <c r="C96">
        <v>33</v>
      </c>
    </row>
    <row r="97" spans="1:3">
      <c r="A97" t="s">
        <v>140</v>
      </c>
      <c r="B97">
        <v>39</v>
      </c>
      <c r="C97">
        <v>27</v>
      </c>
    </row>
    <row r="98" spans="1:3">
      <c r="A98" t="s">
        <v>141</v>
      </c>
      <c r="B98">
        <v>50</v>
      </c>
      <c r="C98">
        <v>22</v>
      </c>
    </row>
    <row r="99" spans="1:3">
      <c r="A99" t="s">
        <v>142</v>
      </c>
      <c r="B99">
        <v>34</v>
      </c>
      <c r="C99">
        <v>23</v>
      </c>
    </row>
    <row r="100" spans="1:3">
      <c r="A100" t="s">
        <v>143</v>
      </c>
      <c r="B100">
        <v>35</v>
      </c>
      <c r="C100">
        <v>24</v>
      </c>
    </row>
    <row r="101" spans="1:3">
      <c r="A101" t="s">
        <v>144</v>
      </c>
      <c r="B101">
        <v>33</v>
      </c>
      <c r="C101">
        <v>30</v>
      </c>
    </row>
    <row r="102" spans="1:3">
      <c r="A102" t="s">
        <v>145</v>
      </c>
      <c r="B102">
        <v>30</v>
      </c>
      <c r="C102">
        <v>24</v>
      </c>
    </row>
    <row r="103" spans="1:3">
      <c r="A103" t="s">
        <v>146</v>
      </c>
      <c r="B103">
        <v>36</v>
      </c>
      <c r="C103">
        <v>23</v>
      </c>
    </row>
    <row r="104" spans="1:3">
      <c r="A104" t="s">
        <v>147</v>
      </c>
      <c r="B104">
        <v>43</v>
      </c>
      <c r="C104">
        <v>23</v>
      </c>
    </row>
    <row r="105" spans="1:3">
      <c r="A105" t="s">
        <v>148</v>
      </c>
      <c r="B105">
        <v>61</v>
      </c>
      <c r="C105">
        <v>24</v>
      </c>
    </row>
    <row r="106" spans="1:3">
      <c r="A106" t="s">
        <v>149</v>
      </c>
      <c r="B106">
        <v>63</v>
      </c>
      <c r="C106">
        <v>35</v>
      </c>
    </row>
    <row r="107" spans="1:3">
      <c r="A107" t="s">
        <v>150</v>
      </c>
      <c r="B107">
        <v>57</v>
      </c>
      <c r="C107">
        <v>27</v>
      </c>
    </row>
    <row r="108" spans="1:3">
      <c r="A108" t="s">
        <v>151</v>
      </c>
      <c r="B108">
        <v>66</v>
      </c>
      <c r="C108">
        <v>24</v>
      </c>
    </row>
    <row r="109" spans="1:3">
      <c r="A109" t="s">
        <v>152</v>
      </c>
      <c r="B109">
        <v>85</v>
      </c>
      <c r="C109">
        <v>45</v>
      </c>
    </row>
    <row r="110" spans="1:3">
      <c r="A110" t="s">
        <v>153</v>
      </c>
      <c r="B110">
        <v>72</v>
      </c>
      <c r="C110">
        <v>38</v>
      </c>
    </row>
    <row r="111" spans="1:3">
      <c r="A111" t="s">
        <v>154</v>
      </c>
      <c r="B111">
        <v>58</v>
      </c>
      <c r="C111">
        <v>42</v>
      </c>
    </row>
    <row r="112" spans="1:3">
      <c r="A112" t="s">
        <v>155</v>
      </c>
      <c r="B112">
        <v>52</v>
      </c>
      <c r="C112">
        <v>41</v>
      </c>
    </row>
    <row r="113" spans="1:3">
      <c r="A113" t="s">
        <v>156</v>
      </c>
      <c r="B113">
        <v>58</v>
      </c>
      <c r="C113">
        <v>39</v>
      </c>
    </row>
    <row r="114" spans="1:3">
      <c r="A114" t="s">
        <v>157</v>
      </c>
      <c r="B114">
        <v>62</v>
      </c>
      <c r="C114">
        <v>33</v>
      </c>
    </row>
    <row r="115" spans="1:3">
      <c r="A115" t="s">
        <v>158</v>
      </c>
      <c r="B115">
        <v>61</v>
      </c>
      <c r="C115">
        <v>31</v>
      </c>
    </row>
    <row r="116" spans="1:3">
      <c r="A116" t="s">
        <v>159</v>
      </c>
      <c r="B116">
        <v>65</v>
      </c>
      <c r="C116">
        <v>32</v>
      </c>
    </row>
    <row r="117" spans="1:3">
      <c r="A117" t="s">
        <v>160</v>
      </c>
      <c r="B117">
        <v>58</v>
      </c>
      <c r="C117">
        <v>43</v>
      </c>
    </row>
    <row r="118" spans="1:3">
      <c r="A118" t="s">
        <v>161</v>
      </c>
      <c r="B118">
        <v>70</v>
      </c>
      <c r="C118">
        <v>41</v>
      </c>
    </row>
    <row r="119" spans="1:3">
      <c r="A119" t="s">
        <v>162</v>
      </c>
      <c r="B119">
        <v>74</v>
      </c>
      <c r="C119">
        <v>35</v>
      </c>
    </row>
    <row r="120" spans="1:3">
      <c r="A120" t="s">
        <v>163</v>
      </c>
      <c r="B120">
        <v>78</v>
      </c>
      <c r="C120">
        <v>44</v>
      </c>
    </row>
    <row r="121" spans="1:3">
      <c r="A121" t="s">
        <v>164</v>
      </c>
      <c r="B121">
        <v>53</v>
      </c>
      <c r="C121">
        <v>33</v>
      </c>
    </row>
    <row r="122" spans="1:3">
      <c r="A122" t="s">
        <v>165</v>
      </c>
      <c r="B122">
        <v>63</v>
      </c>
      <c r="C122">
        <v>30</v>
      </c>
    </row>
    <row r="123" spans="1:3">
      <c r="A123" t="s">
        <v>166</v>
      </c>
      <c r="B123">
        <v>59</v>
      </c>
      <c r="C123">
        <v>45</v>
      </c>
    </row>
    <row r="124" spans="1:3">
      <c r="A124" t="s">
        <v>167</v>
      </c>
      <c r="B124">
        <v>63</v>
      </c>
      <c r="C124">
        <v>37</v>
      </c>
    </row>
    <row r="125" spans="1:3">
      <c r="A125" t="s">
        <v>168</v>
      </c>
      <c r="B125">
        <v>77</v>
      </c>
      <c r="C125">
        <v>31</v>
      </c>
    </row>
    <row r="126" spans="1:3">
      <c r="A126" t="s">
        <v>169</v>
      </c>
      <c r="B126">
        <v>77</v>
      </c>
      <c r="C126">
        <v>45</v>
      </c>
    </row>
    <row r="127" spans="1:3">
      <c r="A127" t="s">
        <v>170</v>
      </c>
      <c r="B127">
        <v>79</v>
      </c>
      <c r="C127">
        <v>43</v>
      </c>
    </row>
    <row r="128" spans="1:3">
      <c r="A128" t="s">
        <v>171</v>
      </c>
      <c r="B128">
        <v>85</v>
      </c>
      <c r="C128">
        <v>49</v>
      </c>
    </row>
    <row r="129" spans="1:3">
      <c r="A129" t="s">
        <v>172</v>
      </c>
      <c r="B129">
        <v>70</v>
      </c>
      <c r="C129">
        <v>46</v>
      </c>
    </row>
    <row r="130" spans="1:3">
      <c r="A130" t="s">
        <v>173</v>
      </c>
      <c r="B130">
        <v>70</v>
      </c>
      <c r="C130">
        <v>37</v>
      </c>
    </row>
    <row r="131" spans="1:3">
      <c r="A131" t="s">
        <v>174</v>
      </c>
      <c r="B131">
        <v>78</v>
      </c>
      <c r="C131">
        <v>39</v>
      </c>
    </row>
    <row r="132" spans="1:3">
      <c r="A132" t="s">
        <v>175</v>
      </c>
      <c r="B132">
        <v>66</v>
      </c>
      <c r="C132">
        <v>48</v>
      </c>
    </row>
    <row r="133" spans="1:3">
      <c r="A133" t="s">
        <v>176</v>
      </c>
      <c r="B133">
        <v>64</v>
      </c>
      <c r="C133">
        <v>34</v>
      </c>
    </row>
    <row r="134" spans="1:3">
      <c r="A134" t="s">
        <v>177</v>
      </c>
      <c r="B134">
        <v>75</v>
      </c>
      <c r="C134">
        <v>27</v>
      </c>
    </row>
    <row r="135" spans="1:3">
      <c r="A135" t="s">
        <v>178</v>
      </c>
      <c r="B135">
        <v>67</v>
      </c>
      <c r="C135">
        <v>40</v>
      </c>
    </row>
    <row r="136" spans="1:3">
      <c r="A136" t="s">
        <v>179</v>
      </c>
      <c r="B136">
        <v>65</v>
      </c>
      <c r="C136">
        <v>36</v>
      </c>
    </row>
    <row r="137" spans="1:3">
      <c r="A137" t="s">
        <v>180</v>
      </c>
      <c r="B137">
        <v>91</v>
      </c>
      <c r="C137">
        <v>41</v>
      </c>
    </row>
    <row r="138" spans="1:3">
      <c r="A138" t="s">
        <v>181</v>
      </c>
      <c r="B138">
        <v>89</v>
      </c>
      <c r="C138">
        <v>50</v>
      </c>
    </row>
    <row r="139" spans="1:3">
      <c r="A139" t="s">
        <v>182</v>
      </c>
      <c r="B139">
        <v>89</v>
      </c>
      <c r="C139">
        <v>58</v>
      </c>
    </row>
    <row r="140" spans="1:3">
      <c r="A140" t="s">
        <v>183</v>
      </c>
      <c r="B140">
        <v>64</v>
      </c>
      <c r="C140">
        <v>44</v>
      </c>
    </row>
    <row r="141" spans="1:3">
      <c r="A141" t="s">
        <v>184</v>
      </c>
      <c r="B141">
        <v>70</v>
      </c>
      <c r="C141">
        <v>34</v>
      </c>
    </row>
    <row r="142" spans="1:3">
      <c r="A142" t="s">
        <v>185</v>
      </c>
      <c r="B142">
        <v>76</v>
      </c>
      <c r="C142">
        <v>39</v>
      </c>
    </row>
    <row r="143" spans="1:3">
      <c r="A143" t="s">
        <v>186</v>
      </c>
      <c r="B143">
        <v>78</v>
      </c>
      <c r="C143">
        <v>50</v>
      </c>
    </row>
    <row r="144" spans="1:3">
      <c r="A144" t="s">
        <v>187</v>
      </c>
      <c r="B144">
        <v>73</v>
      </c>
      <c r="C144">
        <v>60</v>
      </c>
    </row>
    <row r="145" spans="1:3">
      <c r="A145" t="s">
        <v>188</v>
      </c>
      <c r="B145">
        <v>72</v>
      </c>
      <c r="C145">
        <v>57</v>
      </c>
    </row>
    <row r="146" spans="1:3">
      <c r="A146" t="s">
        <v>189</v>
      </c>
      <c r="B146">
        <v>63</v>
      </c>
      <c r="C146">
        <v>56</v>
      </c>
    </row>
    <row r="147" spans="1:3">
      <c r="A147" t="s">
        <v>190</v>
      </c>
      <c r="B147">
        <v>60</v>
      </c>
      <c r="C147">
        <v>49</v>
      </c>
    </row>
    <row r="148" spans="1:3">
      <c r="A148" t="s">
        <v>191</v>
      </c>
      <c r="B148">
        <v>52</v>
      </c>
      <c r="C148">
        <v>48</v>
      </c>
    </row>
    <row r="149" spans="1:3">
      <c r="A149" t="s">
        <v>192</v>
      </c>
      <c r="B149">
        <v>56</v>
      </c>
      <c r="C149">
        <v>49</v>
      </c>
    </row>
    <row r="150" spans="1:3">
      <c r="A150" t="s">
        <v>193</v>
      </c>
      <c r="B150">
        <v>66</v>
      </c>
      <c r="C150">
        <v>48</v>
      </c>
    </row>
    <row r="151" spans="1:3">
      <c r="A151" t="s">
        <v>194</v>
      </c>
      <c r="B151">
        <v>73</v>
      </c>
      <c r="C151">
        <v>43</v>
      </c>
    </row>
    <row r="152" spans="1:3">
      <c r="A152" t="s">
        <v>195</v>
      </c>
      <c r="B152">
        <v>79</v>
      </c>
      <c r="C152">
        <v>46</v>
      </c>
    </row>
    <row r="153" spans="1:3">
      <c r="A153" t="s">
        <v>196</v>
      </c>
      <c r="B153">
        <v>82</v>
      </c>
      <c r="C153">
        <v>48</v>
      </c>
    </row>
    <row r="154" spans="1:3">
      <c r="A154" t="s">
        <v>197</v>
      </c>
      <c r="B154">
        <v>81</v>
      </c>
      <c r="C154">
        <v>49</v>
      </c>
    </row>
    <row r="155" spans="1:3">
      <c r="A155" t="s">
        <v>198</v>
      </c>
      <c r="B155">
        <v>76</v>
      </c>
      <c r="C155">
        <v>52</v>
      </c>
    </row>
    <row r="156" spans="1:3">
      <c r="A156" t="s">
        <v>199</v>
      </c>
      <c r="B156">
        <v>81</v>
      </c>
      <c r="C156">
        <v>61</v>
      </c>
    </row>
    <row r="157" spans="1:3">
      <c r="A157" t="s">
        <v>200</v>
      </c>
      <c r="B157">
        <v>85</v>
      </c>
      <c r="C157">
        <v>54</v>
      </c>
    </row>
    <row r="158" spans="1:3">
      <c r="A158" t="s">
        <v>201</v>
      </c>
      <c r="B158">
        <v>85</v>
      </c>
      <c r="C158">
        <v>61</v>
      </c>
    </row>
    <row r="159" spans="1:3">
      <c r="A159" t="s">
        <v>202</v>
      </c>
      <c r="B159">
        <v>85</v>
      </c>
      <c r="C159">
        <v>50</v>
      </c>
    </row>
    <row r="160" spans="1:3">
      <c r="A160" t="s">
        <v>203</v>
      </c>
      <c r="B160">
        <v>80</v>
      </c>
      <c r="C160">
        <v>57</v>
      </c>
    </row>
    <row r="161" spans="1:3">
      <c r="A161" t="s">
        <v>204</v>
      </c>
      <c r="B161">
        <v>75</v>
      </c>
      <c r="C161">
        <v>51</v>
      </c>
    </row>
    <row r="162" spans="1:3">
      <c r="A162" t="s">
        <v>205</v>
      </c>
      <c r="B162">
        <v>78</v>
      </c>
      <c r="C162">
        <v>59</v>
      </c>
    </row>
    <row r="163" spans="1:3">
      <c r="A163" t="s">
        <v>206</v>
      </c>
      <c r="B163">
        <v>76</v>
      </c>
      <c r="C163">
        <v>54</v>
      </c>
    </row>
    <row r="164" spans="1:3">
      <c r="A164" t="s">
        <v>207</v>
      </c>
      <c r="B164">
        <v>82</v>
      </c>
      <c r="C164">
        <v>55</v>
      </c>
    </row>
    <row r="165" spans="1:3">
      <c r="A165" t="s">
        <v>208</v>
      </c>
      <c r="B165">
        <v>84</v>
      </c>
      <c r="C165">
        <v>62</v>
      </c>
    </row>
    <row r="166" spans="1:3">
      <c r="A166" t="s">
        <v>209</v>
      </c>
      <c r="B166">
        <v>89</v>
      </c>
      <c r="C166">
        <v>52</v>
      </c>
    </row>
    <row r="167" spans="1:3">
      <c r="A167" t="s">
        <v>210</v>
      </c>
      <c r="B167">
        <v>86</v>
      </c>
      <c r="C167">
        <v>62</v>
      </c>
    </row>
    <row r="168" spans="1:3">
      <c r="A168" t="s">
        <v>211</v>
      </c>
      <c r="B168">
        <v>88</v>
      </c>
      <c r="C168">
        <v>60</v>
      </c>
    </row>
    <row r="169" spans="1:3">
      <c r="A169" t="s">
        <v>212</v>
      </c>
      <c r="B169">
        <v>92</v>
      </c>
      <c r="C169">
        <v>53</v>
      </c>
    </row>
    <row r="170" spans="1:3">
      <c r="A170" t="s">
        <v>213</v>
      </c>
      <c r="B170">
        <v>91</v>
      </c>
      <c r="C170">
        <v>56</v>
      </c>
    </row>
    <row r="171" spans="1:3">
      <c r="A171" t="s">
        <v>214</v>
      </c>
      <c r="B171">
        <v>99</v>
      </c>
      <c r="C171">
        <v>72</v>
      </c>
    </row>
    <row r="172" spans="1:3">
      <c r="A172" t="s">
        <v>215</v>
      </c>
      <c r="B172">
        <v>96</v>
      </c>
      <c r="C172">
        <v>68</v>
      </c>
    </row>
    <row r="173" spans="1:3">
      <c r="A173" t="s">
        <v>216</v>
      </c>
      <c r="B173">
        <v>85</v>
      </c>
      <c r="C173">
        <v>67</v>
      </c>
    </row>
    <row r="174" spans="1:3">
      <c r="A174" t="s">
        <v>217</v>
      </c>
      <c r="B174">
        <v>91</v>
      </c>
      <c r="C174">
        <v>71</v>
      </c>
    </row>
    <row r="175" spans="1:3">
      <c r="A175" t="s">
        <v>218</v>
      </c>
      <c r="B175">
        <v>88</v>
      </c>
      <c r="C175">
        <v>71</v>
      </c>
    </row>
    <row r="176" spans="1:3">
      <c r="A176" t="s">
        <v>219</v>
      </c>
      <c r="B176">
        <v>85</v>
      </c>
      <c r="C176">
        <v>68</v>
      </c>
    </row>
    <row r="177" spans="1:3">
      <c r="A177" t="s">
        <v>220</v>
      </c>
      <c r="B177">
        <v>83</v>
      </c>
      <c r="C177">
        <v>63</v>
      </c>
    </row>
    <row r="178" spans="1:3">
      <c r="A178" t="s">
        <v>221</v>
      </c>
      <c r="B178">
        <v>83</v>
      </c>
      <c r="C178">
        <v>62</v>
      </c>
    </row>
    <row r="179" spans="1:3">
      <c r="A179" t="s">
        <v>222</v>
      </c>
      <c r="B179">
        <v>87</v>
      </c>
      <c r="C179">
        <v>65</v>
      </c>
    </row>
    <row r="180" spans="1:3">
      <c r="A180" t="s">
        <v>223</v>
      </c>
      <c r="B180">
        <v>92</v>
      </c>
      <c r="C180">
        <v>70</v>
      </c>
    </row>
    <row r="181" spans="1:3">
      <c r="A181" t="s">
        <v>224</v>
      </c>
      <c r="B181">
        <v>86</v>
      </c>
      <c r="C181">
        <v>63</v>
      </c>
    </row>
    <row r="182" spans="1:3">
      <c r="A182" t="s">
        <v>225</v>
      </c>
      <c r="B182">
        <v>90</v>
      </c>
      <c r="C182">
        <v>61</v>
      </c>
    </row>
    <row r="183" spans="1:3">
      <c r="A183" t="s">
        <v>226</v>
      </c>
      <c r="B183">
        <v>96</v>
      </c>
      <c r="C183">
        <v>66</v>
      </c>
    </row>
    <row r="184" spans="1:3">
      <c r="A184" t="s">
        <v>227</v>
      </c>
      <c r="B184">
        <v>80</v>
      </c>
      <c r="C184">
        <v>60</v>
      </c>
    </row>
    <row r="185" spans="1:3">
      <c r="A185" t="s">
        <v>228</v>
      </c>
      <c r="B185">
        <v>73</v>
      </c>
      <c r="C185">
        <v>55</v>
      </c>
    </row>
    <row r="186" spans="1:3">
      <c r="A186" t="s">
        <v>229</v>
      </c>
      <c r="B186">
        <v>73</v>
      </c>
      <c r="C186">
        <v>53</v>
      </c>
    </row>
    <row r="187" spans="1:3">
      <c r="A187" t="s">
        <v>230</v>
      </c>
      <c r="B187">
        <v>79</v>
      </c>
      <c r="C187">
        <v>54</v>
      </c>
    </row>
    <row r="188" spans="1:3">
      <c r="A188" t="s">
        <v>231</v>
      </c>
      <c r="B188">
        <v>81</v>
      </c>
      <c r="C188">
        <v>57</v>
      </c>
    </row>
    <row r="189" spans="1:3">
      <c r="A189" t="s">
        <v>232</v>
      </c>
      <c r="B189">
        <v>88</v>
      </c>
      <c r="C189">
        <v>63</v>
      </c>
    </row>
    <row r="190" spans="1:3">
      <c r="A190" t="s">
        <v>233</v>
      </c>
      <c r="B190">
        <v>90</v>
      </c>
      <c r="C190">
        <v>66</v>
      </c>
    </row>
    <row r="191" spans="1:3">
      <c r="A191" t="s">
        <v>234</v>
      </c>
      <c r="B191">
        <v>88</v>
      </c>
      <c r="C191">
        <v>68</v>
      </c>
    </row>
    <row r="192" spans="1:3">
      <c r="A192" t="s">
        <v>235</v>
      </c>
      <c r="B192">
        <v>86</v>
      </c>
      <c r="C192">
        <v>67</v>
      </c>
    </row>
    <row r="193" spans="1:3">
      <c r="A193" t="s">
        <v>236</v>
      </c>
      <c r="B193">
        <v>88</v>
      </c>
      <c r="C193">
        <v>71</v>
      </c>
    </row>
    <row r="194" spans="1:3">
      <c r="A194" t="s">
        <v>237</v>
      </c>
      <c r="B194">
        <v>92</v>
      </c>
      <c r="C194">
        <v>74</v>
      </c>
    </row>
    <row r="195" spans="1:3">
      <c r="A195" t="s">
        <v>238</v>
      </c>
      <c r="B195">
        <v>92</v>
      </c>
      <c r="C195">
        <v>74</v>
      </c>
    </row>
    <row r="196" spans="1:3">
      <c r="A196" t="s">
        <v>239</v>
      </c>
      <c r="B196">
        <v>89</v>
      </c>
      <c r="C196">
        <v>59</v>
      </c>
    </row>
    <row r="197" spans="1:3">
      <c r="A197" t="s">
        <v>240</v>
      </c>
      <c r="B197">
        <v>92</v>
      </c>
      <c r="C197">
        <v>62</v>
      </c>
    </row>
    <row r="198" spans="1:3">
      <c r="A198" t="s">
        <v>241</v>
      </c>
      <c r="B198">
        <v>95</v>
      </c>
      <c r="C198">
        <v>70</v>
      </c>
    </row>
    <row r="199" spans="1:3">
      <c r="A199" t="s">
        <v>242</v>
      </c>
      <c r="B199">
        <v>94</v>
      </c>
      <c r="C199">
        <v>67</v>
      </c>
    </row>
    <row r="200" spans="1:3">
      <c r="A200" t="s">
        <v>243</v>
      </c>
      <c r="B200">
        <v>93</v>
      </c>
      <c r="C200">
        <v>67</v>
      </c>
    </row>
    <row r="201" spans="1:3">
      <c r="A201" t="s">
        <v>244</v>
      </c>
      <c r="B201">
        <v>91</v>
      </c>
      <c r="C201">
        <v>69</v>
      </c>
    </row>
    <row r="202" spans="1:3">
      <c r="A202" t="s">
        <v>245</v>
      </c>
      <c r="B202">
        <v>88</v>
      </c>
      <c r="C202">
        <v>71</v>
      </c>
    </row>
    <row r="203" spans="1:3">
      <c r="A203" t="s">
        <v>246</v>
      </c>
      <c r="B203">
        <v>91</v>
      </c>
      <c r="C203">
        <v>71</v>
      </c>
    </row>
    <row r="204" spans="1:3">
      <c r="A204" t="s">
        <v>247</v>
      </c>
      <c r="B204">
        <v>91</v>
      </c>
      <c r="C204">
        <v>69</v>
      </c>
    </row>
    <row r="205" spans="1:3">
      <c r="A205" t="s">
        <v>248</v>
      </c>
      <c r="B205">
        <v>95</v>
      </c>
      <c r="C205">
        <v>75</v>
      </c>
    </row>
    <row r="206" spans="1:3">
      <c r="A206" t="s">
        <v>249</v>
      </c>
      <c r="B206">
        <v>99</v>
      </c>
      <c r="C206">
        <v>73</v>
      </c>
    </row>
    <row r="207" spans="1:3">
      <c r="A207" t="s">
        <v>250</v>
      </c>
      <c r="B207">
        <v>103</v>
      </c>
      <c r="C207">
        <v>77</v>
      </c>
    </row>
    <row r="208" spans="1:3">
      <c r="A208" t="s">
        <v>251</v>
      </c>
      <c r="B208">
        <v>101</v>
      </c>
      <c r="C208">
        <v>73</v>
      </c>
    </row>
    <row r="209" spans="1:3">
      <c r="A209" t="s">
        <v>252</v>
      </c>
      <c r="B209">
        <v>94</v>
      </c>
      <c r="C209">
        <v>73</v>
      </c>
    </row>
    <row r="210" spans="1:3">
      <c r="A210" t="s">
        <v>253</v>
      </c>
      <c r="B210">
        <v>85</v>
      </c>
      <c r="C210">
        <v>69</v>
      </c>
    </row>
    <row r="211" spans="1:3">
      <c r="A211" t="s">
        <v>254</v>
      </c>
      <c r="B211">
        <v>82</v>
      </c>
      <c r="C211">
        <v>62</v>
      </c>
    </row>
    <row r="212" spans="1:3">
      <c r="A212" t="s">
        <v>255</v>
      </c>
      <c r="B212">
        <v>79</v>
      </c>
      <c r="C212">
        <v>66</v>
      </c>
    </row>
    <row r="213" spans="1:3">
      <c r="A213" t="s">
        <v>256</v>
      </c>
      <c r="B213">
        <v>86</v>
      </c>
      <c r="C213">
        <v>59</v>
      </c>
    </row>
    <row r="214" spans="1:3">
      <c r="A214" t="s">
        <v>257</v>
      </c>
      <c r="B214">
        <v>90</v>
      </c>
      <c r="C214">
        <v>65</v>
      </c>
    </row>
    <row r="215" spans="1:3">
      <c r="A215" t="s">
        <v>258</v>
      </c>
      <c r="B215">
        <v>92</v>
      </c>
      <c r="C215">
        <v>68</v>
      </c>
    </row>
    <row r="216" spans="1:3">
      <c r="A216" t="s">
        <v>259</v>
      </c>
      <c r="B216">
        <v>97</v>
      </c>
      <c r="C216">
        <v>70</v>
      </c>
    </row>
    <row r="217" spans="1:3">
      <c r="A217" t="s">
        <v>260</v>
      </c>
      <c r="B217">
        <v>92</v>
      </c>
      <c r="C217">
        <v>65</v>
      </c>
    </row>
    <row r="218" spans="1:3">
      <c r="A218" t="s">
        <v>261</v>
      </c>
      <c r="B218">
        <v>78</v>
      </c>
      <c r="C218">
        <v>60</v>
      </c>
    </row>
    <row r="219" spans="1:3">
      <c r="A219" t="s">
        <v>262</v>
      </c>
      <c r="B219">
        <v>82</v>
      </c>
      <c r="C219">
        <v>56</v>
      </c>
    </row>
    <row r="220" spans="1:3">
      <c r="A220" t="s">
        <v>263</v>
      </c>
      <c r="B220">
        <v>85</v>
      </c>
      <c r="C220">
        <v>60</v>
      </c>
    </row>
    <row r="221" spans="1:3">
      <c r="A221" t="s">
        <v>264</v>
      </c>
      <c r="B221">
        <v>86</v>
      </c>
      <c r="C221">
        <v>59</v>
      </c>
    </row>
    <row r="222" spans="1:3">
      <c r="A222" t="s">
        <v>265</v>
      </c>
      <c r="B222">
        <v>84</v>
      </c>
      <c r="C222">
        <v>60</v>
      </c>
    </row>
    <row r="223" spans="1:3">
      <c r="A223" t="s">
        <v>266</v>
      </c>
      <c r="B223">
        <v>71</v>
      </c>
      <c r="C223">
        <v>56</v>
      </c>
    </row>
    <row r="224" spans="1:3">
      <c r="A224" t="s">
        <v>267</v>
      </c>
      <c r="B224">
        <v>61</v>
      </c>
      <c r="C224">
        <v>55</v>
      </c>
    </row>
    <row r="225" spans="1:3">
      <c r="A225" t="s">
        <v>268</v>
      </c>
      <c r="B225">
        <v>72</v>
      </c>
      <c r="C225">
        <v>60</v>
      </c>
    </row>
    <row r="226" spans="1:3">
      <c r="A226" t="s">
        <v>269</v>
      </c>
      <c r="B226">
        <v>80</v>
      </c>
      <c r="C226">
        <v>58</v>
      </c>
    </row>
    <row r="227" spans="1:3">
      <c r="A227" t="s">
        <v>270</v>
      </c>
      <c r="B227">
        <v>84</v>
      </c>
      <c r="C227">
        <v>65</v>
      </c>
    </row>
    <row r="228" spans="1:3">
      <c r="A228" t="s">
        <v>271</v>
      </c>
      <c r="B228">
        <v>92</v>
      </c>
      <c r="C228">
        <v>59</v>
      </c>
    </row>
    <row r="229" spans="1:3">
      <c r="A229" t="s">
        <v>272</v>
      </c>
      <c r="B229">
        <v>87</v>
      </c>
      <c r="C229">
        <v>65</v>
      </c>
    </row>
    <row r="230" spans="1:3">
      <c r="A230" t="s">
        <v>273</v>
      </c>
      <c r="B230">
        <v>75</v>
      </c>
      <c r="C230">
        <v>58</v>
      </c>
    </row>
    <row r="231" spans="1:3">
      <c r="A231" t="s">
        <v>274</v>
      </c>
      <c r="B231">
        <v>75</v>
      </c>
      <c r="C231">
        <v>52</v>
      </c>
    </row>
    <row r="232" spans="1:3">
      <c r="A232" t="s">
        <v>275</v>
      </c>
      <c r="B232">
        <v>80</v>
      </c>
      <c r="C232">
        <v>65</v>
      </c>
    </row>
    <row r="233" spans="1:3">
      <c r="A233" t="s">
        <v>276</v>
      </c>
      <c r="B233">
        <v>82</v>
      </c>
      <c r="C233">
        <v>60</v>
      </c>
    </row>
    <row r="234" spans="1:3">
      <c r="A234" t="s">
        <v>277</v>
      </c>
      <c r="B234">
        <v>76</v>
      </c>
      <c r="C234">
        <v>56</v>
      </c>
    </row>
    <row r="235" spans="1:3">
      <c r="A235" t="s">
        <v>278</v>
      </c>
      <c r="B235">
        <v>83</v>
      </c>
      <c r="C235">
        <v>62</v>
      </c>
    </row>
    <row r="236" spans="1:3">
      <c r="A236" t="s">
        <v>279</v>
      </c>
      <c r="B236">
        <v>87</v>
      </c>
      <c r="C236">
        <v>59</v>
      </c>
    </row>
    <row r="237" spans="1:3">
      <c r="A237" t="s">
        <v>280</v>
      </c>
      <c r="B237">
        <v>92</v>
      </c>
      <c r="C237">
        <v>69</v>
      </c>
    </row>
    <row r="238" spans="1:3">
      <c r="A238" t="s">
        <v>281</v>
      </c>
      <c r="B238">
        <v>96</v>
      </c>
      <c r="C238">
        <v>68</v>
      </c>
    </row>
    <row r="239" spans="1:3">
      <c r="A239" t="s">
        <v>282</v>
      </c>
      <c r="B239">
        <v>93</v>
      </c>
      <c r="C239">
        <v>67</v>
      </c>
    </row>
    <row r="240" spans="1:3">
      <c r="A240" t="s">
        <v>283</v>
      </c>
      <c r="B240">
        <v>84</v>
      </c>
      <c r="C240">
        <v>66</v>
      </c>
    </row>
    <row r="241" spans="1:3">
      <c r="A241" t="s">
        <v>284</v>
      </c>
      <c r="B241">
        <v>95</v>
      </c>
      <c r="C241">
        <v>71</v>
      </c>
    </row>
    <row r="242" spans="1:3">
      <c r="A242" t="s">
        <v>285</v>
      </c>
      <c r="B242">
        <v>87</v>
      </c>
      <c r="C242">
        <v>72</v>
      </c>
    </row>
    <row r="243" spans="1:3">
      <c r="A243" t="s">
        <v>286</v>
      </c>
      <c r="B243">
        <v>90</v>
      </c>
      <c r="C243">
        <v>72</v>
      </c>
    </row>
    <row r="244" spans="1:3">
      <c r="A244" t="s">
        <v>287</v>
      </c>
      <c r="B244">
        <v>91</v>
      </c>
      <c r="C244">
        <v>65</v>
      </c>
    </row>
    <row r="245" spans="1:3">
      <c r="A245" t="s">
        <v>288</v>
      </c>
      <c r="B245">
        <v>87</v>
      </c>
      <c r="C245">
        <v>67</v>
      </c>
    </row>
    <row r="246" spans="1:3">
      <c r="A246" t="s">
        <v>289</v>
      </c>
      <c r="B246">
        <v>77</v>
      </c>
      <c r="C246">
        <v>67</v>
      </c>
    </row>
    <row r="247" spans="1:3">
      <c r="A247" t="s">
        <v>290</v>
      </c>
      <c r="B247">
        <v>75</v>
      </c>
      <c r="C247">
        <v>60</v>
      </c>
    </row>
    <row r="248" spans="1:3">
      <c r="A248" t="s">
        <v>291</v>
      </c>
      <c r="B248">
        <v>77</v>
      </c>
      <c r="C248">
        <v>50</v>
      </c>
    </row>
    <row r="249" spans="1:3">
      <c r="A249" t="s">
        <v>292</v>
      </c>
      <c r="B249">
        <v>89</v>
      </c>
      <c r="C249">
        <v>55</v>
      </c>
    </row>
    <row r="250" spans="1:3">
      <c r="A250" t="s">
        <v>293</v>
      </c>
      <c r="B250">
        <v>91</v>
      </c>
      <c r="C250">
        <v>64</v>
      </c>
    </row>
    <row r="251" spans="1:3">
      <c r="A251" t="s">
        <v>294</v>
      </c>
      <c r="B251">
        <v>88</v>
      </c>
      <c r="C251">
        <v>67</v>
      </c>
    </row>
    <row r="252" spans="1:3">
      <c r="A252" t="s">
        <v>295</v>
      </c>
      <c r="B252">
        <v>87</v>
      </c>
      <c r="C252">
        <v>64</v>
      </c>
    </row>
    <row r="253" spans="1:3">
      <c r="A253" t="s">
        <v>296</v>
      </c>
      <c r="B253">
        <v>77</v>
      </c>
      <c r="C253">
        <v>51</v>
      </c>
    </row>
    <row r="254" spans="1:3">
      <c r="A254" t="s">
        <v>297</v>
      </c>
      <c r="B254">
        <v>77</v>
      </c>
      <c r="C254">
        <v>45</v>
      </c>
    </row>
    <row r="255" spans="1:3">
      <c r="A255" t="s">
        <v>298</v>
      </c>
      <c r="B255">
        <v>82</v>
      </c>
      <c r="C255">
        <v>46</v>
      </c>
    </row>
    <row r="256" spans="1:3">
      <c r="A256" t="s">
        <v>299</v>
      </c>
      <c r="B256">
        <v>83</v>
      </c>
      <c r="C256">
        <v>58</v>
      </c>
    </row>
    <row r="257" spans="1:3">
      <c r="A257" t="s">
        <v>300</v>
      </c>
      <c r="B257">
        <v>87</v>
      </c>
      <c r="C257">
        <v>58</v>
      </c>
    </row>
    <row r="258" spans="1:3">
      <c r="A258" t="s">
        <v>301</v>
      </c>
      <c r="B258">
        <v>86</v>
      </c>
      <c r="C258">
        <v>59</v>
      </c>
    </row>
    <row r="259" spans="1:3">
      <c r="A259" t="s">
        <v>302</v>
      </c>
      <c r="B259">
        <v>94</v>
      </c>
      <c r="C259">
        <v>65</v>
      </c>
    </row>
    <row r="260" spans="1:3">
      <c r="A260" t="s">
        <v>303</v>
      </c>
      <c r="B260">
        <v>86</v>
      </c>
      <c r="C260">
        <v>56</v>
      </c>
    </row>
    <row r="261" spans="1:3">
      <c r="A261" t="s">
        <v>304</v>
      </c>
      <c r="B261">
        <v>88</v>
      </c>
      <c r="C261">
        <v>48</v>
      </c>
    </row>
    <row r="262" spans="1:3">
      <c r="A262" t="s">
        <v>305</v>
      </c>
      <c r="B262">
        <v>94</v>
      </c>
      <c r="C262">
        <v>63</v>
      </c>
    </row>
    <row r="263" spans="1:3">
      <c r="A263" t="s">
        <v>306</v>
      </c>
      <c r="B263">
        <v>78</v>
      </c>
      <c r="C263">
        <v>54</v>
      </c>
    </row>
    <row r="264" spans="1:3">
      <c r="A264" t="s">
        <v>307</v>
      </c>
      <c r="B264">
        <v>62</v>
      </c>
      <c r="C264">
        <v>46</v>
      </c>
    </row>
    <row r="265" spans="1:3">
      <c r="A265" t="s">
        <v>308</v>
      </c>
      <c r="B265">
        <v>64</v>
      </c>
      <c r="C265">
        <v>43</v>
      </c>
    </row>
    <row r="266" spans="1:3">
      <c r="A266" t="s">
        <v>309</v>
      </c>
      <c r="B266">
        <v>64</v>
      </c>
      <c r="C266">
        <v>53</v>
      </c>
    </row>
    <row r="267" spans="1:3">
      <c r="A267" t="s">
        <v>310</v>
      </c>
      <c r="B267">
        <v>65</v>
      </c>
      <c r="C267">
        <v>56</v>
      </c>
    </row>
    <row r="268" spans="1:3">
      <c r="A268" t="s">
        <v>311</v>
      </c>
      <c r="B268">
        <v>69</v>
      </c>
      <c r="C268">
        <v>53</v>
      </c>
    </row>
    <row r="269" spans="1:3">
      <c r="A269" t="s">
        <v>312</v>
      </c>
      <c r="B269">
        <v>83</v>
      </c>
      <c r="C269">
        <v>49</v>
      </c>
    </row>
    <row r="270" spans="1:3">
      <c r="A270" t="s">
        <v>313</v>
      </c>
      <c r="B270">
        <v>84</v>
      </c>
      <c r="C270">
        <v>47</v>
      </c>
    </row>
    <row r="271" spans="1:3">
      <c r="A271" t="s">
        <v>314</v>
      </c>
      <c r="B271">
        <v>79</v>
      </c>
      <c r="C271">
        <v>61</v>
      </c>
    </row>
    <row r="272" spans="1:3">
      <c r="A272" t="s">
        <v>315</v>
      </c>
      <c r="B272">
        <v>76</v>
      </c>
      <c r="C272">
        <v>50</v>
      </c>
    </row>
    <row r="273" spans="1:3">
      <c r="A273" t="s">
        <v>316</v>
      </c>
      <c r="B273">
        <v>84</v>
      </c>
      <c r="C273">
        <v>44</v>
      </c>
    </row>
    <row r="274" spans="1:3">
      <c r="A274" t="s">
        <v>317</v>
      </c>
      <c r="B274">
        <v>80</v>
      </c>
      <c r="C274">
        <v>44</v>
      </c>
    </row>
    <row r="275" spans="1:3">
      <c r="A275" t="s">
        <v>318</v>
      </c>
      <c r="B275">
        <v>86</v>
      </c>
      <c r="C275">
        <v>47</v>
      </c>
    </row>
    <row r="276" spans="1:3">
      <c r="A276" t="s">
        <v>319</v>
      </c>
      <c r="B276">
        <v>91</v>
      </c>
      <c r="C276">
        <v>57</v>
      </c>
    </row>
    <row r="277" spans="1:3">
      <c r="A277" t="s">
        <v>320</v>
      </c>
      <c r="B277">
        <v>92</v>
      </c>
      <c r="C277">
        <v>59</v>
      </c>
    </row>
    <row r="278" spans="1:3">
      <c r="A278" t="s">
        <v>321</v>
      </c>
      <c r="B278">
        <v>85</v>
      </c>
      <c r="C278">
        <v>45</v>
      </c>
    </row>
    <row r="279" spans="1:3">
      <c r="A279" t="s">
        <v>322</v>
      </c>
      <c r="B279">
        <v>87</v>
      </c>
      <c r="C279">
        <v>66</v>
      </c>
    </row>
    <row r="280" spans="1:3">
      <c r="A280" t="s">
        <v>323</v>
      </c>
      <c r="B280">
        <v>91</v>
      </c>
      <c r="C280">
        <v>66</v>
      </c>
    </row>
    <row r="281" spans="1:3">
      <c r="A281" t="s">
        <v>324</v>
      </c>
      <c r="B281">
        <v>81</v>
      </c>
      <c r="C281">
        <v>67</v>
      </c>
    </row>
    <row r="282" spans="1:3">
      <c r="A282" t="s">
        <v>325</v>
      </c>
      <c r="B282">
        <v>78</v>
      </c>
      <c r="C282">
        <v>54</v>
      </c>
    </row>
    <row r="283" spans="1:3">
      <c r="A283" t="s">
        <v>326</v>
      </c>
      <c r="B283">
        <v>69</v>
      </c>
      <c r="C283">
        <v>38</v>
      </c>
    </row>
    <row r="284" spans="1:3">
      <c r="A284" t="s">
        <v>327</v>
      </c>
      <c r="B284">
        <v>78</v>
      </c>
      <c r="C284">
        <v>42</v>
      </c>
    </row>
    <row r="285" spans="1:3">
      <c r="A285" t="s">
        <v>328</v>
      </c>
      <c r="B285">
        <v>81</v>
      </c>
      <c r="C285">
        <v>68</v>
      </c>
    </row>
    <row r="286" spans="1:3">
      <c r="A286" t="s">
        <v>329</v>
      </c>
      <c r="B286">
        <v>69</v>
      </c>
      <c r="C286">
        <v>44</v>
      </c>
    </row>
    <row r="287" spans="1:3">
      <c r="A287" t="s">
        <v>330</v>
      </c>
      <c r="B287">
        <v>58</v>
      </c>
      <c r="C287">
        <v>41</v>
      </c>
    </row>
    <row r="288" spans="1:3">
      <c r="A288" t="s">
        <v>331</v>
      </c>
      <c r="B288">
        <v>68</v>
      </c>
      <c r="C288">
        <v>33</v>
      </c>
    </row>
    <row r="289" spans="1:3">
      <c r="A289" t="s">
        <v>332</v>
      </c>
      <c r="B289">
        <v>68</v>
      </c>
      <c r="C289">
        <v>41</v>
      </c>
    </row>
    <row r="290" spans="1:3">
      <c r="A290" t="s">
        <v>333</v>
      </c>
      <c r="B290">
        <v>65</v>
      </c>
      <c r="C290">
        <v>36</v>
      </c>
    </row>
    <row r="291" spans="1:3">
      <c r="A291" t="s">
        <v>334</v>
      </c>
      <c r="B291">
        <v>65</v>
      </c>
      <c r="C291">
        <v>32</v>
      </c>
    </row>
    <row r="292" spans="1:3">
      <c r="A292" t="s">
        <v>335</v>
      </c>
      <c r="B292">
        <v>72</v>
      </c>
      <c r="C292">
        <v>40</v>
      </c>
    </row>
    <row r="293" spans="1:3">
      <c r="A293" t="s">
        <v>336</v>
      </c>
      <c r="B293">
        <v>60</v>
      </c>
      <c r="C293">
        <v>33</v>
      </c>
    </row>
    <row r="294" spans="1:3">
      <c r="A294" t="s">
        <v>337</v>
      </c>
      <c r="B294">
        <v>53</v>
      </c>
      <c r="C294">
        <v>34</v>
      </c>
    </row>
    <row r="295" spans="1:3">
      <c r="A295" t="s">
        <v>338</v>
      </c>
      <c r="B295">
        <v>51</v>
      </c>
      <c r="C295">
        <v>31</v>
      </c>
    </row>
    <row r="296" spans="1:3">
      <c r="A296" t="s">
        <v>339</v>
      </c>
      <c r="B296">
        <v>55</v>
      </c>
      <c r="C296">
        <v>41</v>
      </c>
    </row>
    <row r="297" spans="1:3">
      <c r="A297" t="s">
        <v>340</v>
      </c>
      <c r="B297">
        <v>57</v>
      </c>
      <c r="C297">
        <v>40</v>
      </c>
    </row>
    <row r="298" spans="1:3">
      <c r="A298" t="s">
        <v>341</v>
      </c>
      <c r="B298">
        <v>54</v>
      </c>
      <c r="C298">
        <v>45</v>
      </c>
    </row>
    <row r="299" spans="1:3">
      <c r="A299" t="s">
        <v>342</v>
      </c>
      <c r="B299">
        <v>45</v>
      </c>
      <c r="C299">
        <v>32</v>
      </c>
    </row>
    <row r="300" spans="1:3">
      <c r="A300" t="s">
        <v>343</v>
      </c>
      <c r="B300">
        <v>33</v>
      </c>
      <c r="C300">
        <v>20</v>
      </c>
    </row>
    <row r="301" spans="1:3">
      <c r="A301" t="s">
        <v>344</v>
      </c>
      <c r="B301">
        <v>36</v>
      </c>
      <c r="C301">
        <v>8</v>
      </c>
    </row>
    <row r="302" spans="1:3">
      <c r="A302" t="s">
        <v>345</v>
      </c>
      <c r="B302">
        <v>46</v>
      </c>
      <c r="C302">
        <v>29</v>
      </c>
    </row>
    <row r="303" spans="1:3">
      <c r="A303" t="s">
        <v>346</v>
      </c>
      <c r="B303">
        <v>52</v>
      </c>
      <c r="C303">
        <v>22</v>
      </c>
    </row>
    <row r="304" spans="1:3">
      <c r="A304" t="s">
        <v>347</v>
      </c>
      <c r="B304">
        <v>59</v>
      </c>
      <c r="C304">
        <v>38</v>
      </c>
    </row>
    <row r="305" spans="1:3">
      <c r="A305" t="s">
        <v>348</v>
      </c>
      <c r="B305">
        <v>67</v>
      </c>
      <c r="C305">
        <v>34</v>
      </c>
    </row>
    <row r="306" spans="1:3">
      <c r="A306" t="s">
        <v>349</v>
      </c>
      <c r="B306">
        <v>60</v>
      </c>
      <c r="C306">
        <v>41</v>
      </c>
    </row>
    <row r="307" spans="1:3">
      <c r="A307" t="s">
        <v>350</v>
      </c>
      <c r="B307">
        <v>47</v>
      </c>
      <c r="C307">
        <v>37</v>
      </c>
    </row>
    <row r="308" spans="1:3">
      <c r="A308" t="s">
        <v>351</v>
      </c>
      <c r="B308">
        <v>47</v>
      </c>
      <c r="C308">
        <v>28</v>
      </c>
    </row>
    <row r="309" spans="1:3">
      <c r="A309" t="s">
        <v>352</v>
      </c>
      <c r="B309">
        <v>51</v>
      </c>
      <c r="C309">
        <v>28</v>
      </c>
    </row>
    <row r="310" spans="1:3">
      <c r="A310" t="s">
        <v>353</v>
      </c>
      <c r="B310">
        <v>38</v>
      </c>
      <c r="C310">
        <v>34</v>
      </c>
    </row>
    <row r="311" spans="1:3">
      <c r="A311" t="s">
        <v>354</v>
      </c>
      <c r="B311">
        <v>40</v>
      </c>
      <c r="C311">
        <v>24</v>
      </c>
    </row>
    <row r="312" spans="1:3">
      <c r="A312" t="s">
        <v>355</v>
      </c>
      <c r="B312">
        <v>42</v>
      </c>
      <c r="C312">
        <v>27</v>
      </c>
    </row>
    <row r="313" spans="1:3">
      <c r="A313" t="s">
        <v>356</v>
      </c>
      <c r="B313">
        <v>42</v>
      </c>
      <c r="C313">
        <v>30</v>
      </c>
    </row>
    <row r="314" spans="1:3">
      <c r="A314" t="s">
        <v>357</v>
      </c>
      <c r="B314">
        <v>40</v>
      </c>
      <c r="C314">
        <v>30</v>
      </c>
    </row>
    <row r="315" spans="1:3">
      <c r="A315" t="s">
        <v>358</v>
      </c>
      <c r="B315">
        <v>35</v>
      </c>
      <c r="C315">
        <v>21</v>
      </c>
    </row>
    <row r="316" spans="1:3">
      <c r="A316" t="s">
        <v>359</v>
      </c>
      <c r="B316">
        <v>38</v>
      </c>
      <c r="C316">
        <v>22</v>
      </c>
    </row>
    <row r="317" spans="1:3">
      <c r="A317" t="s">
        <v>360</v>
      </c>
      <c r="B317">
        <v>36</v>
      </c>
      <c r="C317">
        <v>21</v>
      </c>
    </row>
    <row r="318" spans="1:3">
      <c r="A318" t="s">
        <v>361</v>
      </c>
      <c r="B318">
        <v>41</v>
      </c>
      <c r="C318">
        <v>26</v>
      </c>
    </row>
    <row r="319" spans="1:3">
      <c r="A319" t="s">
        <v>362</v>
      </c>
      <c r="B319">
        <v>31</v>
      </c>
      <c r="C319">
        <v>17</v>
      </c>
    </row>
    <row r="320" spans="1:3">
      <c r="A320" t="s">
        <v>363</v>
      </c>
      <c r="B320">
        <v>32</v>
      </c>
      <c r="C320">
        <v>11</v>
      </c>
    </row>
    <row r="321" spans="1:3">
      <c r="A321" t="s">
        <v>364</v>
      </c>
      <c r="B321">
        <v>41</v>
      </c>
      <c r="C321">
        <v>7</v>
      </c>
    </row>
    <row r="322" spans="1:3">
      <c r="A322" t="s">
        <v>365</v>
      </c>
      <c r="B322">
        <v>48</v>
      </c>
      <c r="C322">
        <v>19</v>
      </c>
    </row>
    <row r="323" spans="1:3">
      <c r="A323" t="s">
        <v>366</v>
      </c>
      <c r="B323">
        <v>59</v>
      </c>
      <c r="C323">
        <v>17</v>
      </c>
    </row>
    <row r="324" spans="1:3">
      <c r="A324" t="s">
        <v>367</v>
      </c>
      <c r="B324">
        <v>60</v>
      </c>
      <c r="C324">
        <v>18</v>
      </c>
    </row>
    <row r="325" spans="1:3">
      <c r="A325" t="s">
        <v>368</v>
      </c>
      <c r="B325">
        <v>53</v>
      </c>
      <c r="C325">
        <v>22</v>
      </c>
    </row>
    <row r="326" spans="1:3">
      <c r="A326" t="s">
        <v>369</v>
      </c>
      <c r="B326">
        <v>40</v>
      </c>
      <c r="C326">
        <v>22</v>
      </c>
    </row>
    <row r="327" spans="1:3">
      <c r="A327" t="s">
        <v>370</v>
      </c>
      <c r="B327">
        <v>40</v>
      </c>
      <c r="C327">
        <v>20</v>
      </c>
    </row>
    <row r="328" spans="1:3">
      <c r="A328" t="s">
        <v>371</v>
      </c>
      <c r="B328">
        <v>48</v>
      </c>
      <c r="C328">
        <v>24</v>
      </c>
    </row>
    <row r="329" spans="1:3">
      <c r="A329" t="s">
        <v>372</v>
      </c>
      <c r="B329">
        <v>55</v>
      </c>
      <c r="C329">
        <v>27</v>
      </c>
    </row>
    <row r="330" spans="1:3">
      <c r="A330" t="s">
        <v>373</v>
      </c>
      <c r="B330">
        <v>65</v>
      </c>
      <c r="C330">
        <v>33</v>
      </c>
    </row>
    <row r="331" spans="1:3">
      <c r="A331" t="s">
        <v>374</v>
      </c>
      <c r="B331">
        <v>52</v>
      </c>
      <c r="C331">
        <v>32</v>
      </c>
    </row>
    <row r="332" spans="1:3">
      <c r="A332" t="s">
        <v>375</v>
      </c>
      <c r="B332">
        <v>62</v>
      </c>
      <c r="C332">
        <v>35</v>
      </c>
    </row>
    <row r="333" spans="1:3">
      <c r="A333" t="s">
        <v>376</v>
      </c>
      <c r="B333">
        <v>50</v>
      </c>
      <c r="C333">
        <v>35</v>
      </c>
    </row>
    <row r="334" spans="1:3">
      <c r="A334" t="s">
        <v>377</v>
      </c>
      <c r="B334">
        <v>41</v>
      </c>
      <c r="C334">
        <v>37</v>
      </c>
    </row>
    <row r="335" spans="1:3">
      <c r="A335" t="s">
        <v>378</v>
      </c>
      <c r="B335">
        <v>46</v>
      </c>
      <c r="C335">
        <v>21</v>
      </c>
    </row>
    <row r="336" spans="1:3">
      <c r="A336" t="s">
        <v>379</v>
      </c>
      <c r="B336">
        <v>35</v>
      </c>
      <c r="C336">
        <v>23</v>
      </c>
    </row>
    <row r="337" spans="1:3">
      <c r="A337" t="s">
        <v>380</v>
      </c>
      <c r="B337">
        <v>38</v>
      </c>
      <c r="C337">
        <v>32</v>
      </c>
    </row>
    <row r="338" spans="1:3">
      <c r="A338" t="s">
        <v>381</v>
      </c>
      <c r="B338">
        <v>32</v>
      </c>
      <c r="C338">
        <v>18</v>
      </c>
    </row>
    <row r="339" spans="1:3">
      <c r="A339" t="s">
        <v>382</v>
      </c>
      <c r="B339">
        <v>33</v>
      </c>
      <c r="C339">
        <v>18</v>
      </c>
    </row>
    <row r="340" spans="1:3">
      <c r="A340" t="s">
        <v>383</v>
      </c>
      <c r="B340">
        <v>27</v>
      </c>
      <c r="C340">
        <v>16</v>
      </c>
    </row>
    <row r="341" spans="1:3">
      <c r="A341" t="s">
        <v>384</v>
      </c>
      <c r="B341">
        <v>30</v>
      </c>
      <c r="C341">
        <v>16</v>
      </c>
    </row>
    <row r="342" spans="1:3">
      <c r="A342" t="s">
        <v>385</v>
      </c>
      <c r="B342">
        <v>32</v>
      </c>
      <c r="C342">
        <v>12</v>
      </c>
    </row>
    <row r="343" spans="1:3">
      <c r="A343" t="s">
        <v>386</v>
      </c>
      <c r="B343">
        <v>33</v>
      </c>
      <c r="C343">
        <v>28</v>
      </c>
    </row>
    <row r="344" spans="1:3">
      <c r="A344" t="s">
        <v>387</v>
      </c>
      <c r="B344">
        <v>32</v>
      </c>
      <c r="C344">
        <v>26</v>
      </c>
    </row>
    <row r="345" spans="1:3">
      <c r="A345" t="s">
        <v>388</v>
      </c>
      <c r="B345">
        <v>30</v>
      </c>
      <c r="C345">
        <v>25</v>
      </c>
    </row>
    <row r="346" spans="1:3">
      <c r="A346" t="s">
        <v>389</v>
      </c>
      <c r="B346">
        <v>30</v>
      </c>
      <c r="C346">
        <v>23</v>
      </c>
    </row>
    <row r="347" spans="1:3">
      <c r="A347" t="s">
        <v>390</v>
      </c>
      <c r="B347">
        <v>33</v>
      </c>
      <c r="C347">
        <v>18</v>
      </c>
    </row>
    <row r="348" spans="1:3">
      <c r="A348" t="s">
        <v>391</v>
      </c>
      <c r="B348">
        <v>43</v>
      </c>
      <c r="C348">
        <v>19</v>
      </c>
    </row>
    <row r="349" spans="1:3">
      <c r="A349" t="s">
        <v>392</v>
      </c>
      <c r="B349">
        <v>45</v>
      </c>
      <c r="C349">
        <v>19</v>
      </c>
    </row>
    <row r="350" spans="1:3">
      <c r="A350" t="s">
        <v>393</v>
      </c>
      <c r="B350">
        <v>51</v>
      </c>
      <c r="C350">
        <v>27</v>
      </c>
    </row>
    <row r="351" spans="1:3">
      <c r="A351" t="s">
        <v>394</v>
      </c>
      <c r="B351">
        <v>48</v>
      </c>
      <c r="C351">
        <v>25</v>
      </c>
    </row>
    <row r="352" spans="1:3">
      <c r="A352" t="s">
        <v>395</v>
      </c>
      <c r="B352">
        <v>49</v>
      </c>
      <c r="C352">
        <v>23</v>
      </c>
    </row>
    <row r="353" spans="1:3">
      <c r="A353" t="s">
        <v>396</v>
      </c>
      <c r="B353">
        <v>53</v>
      </c>
      <c r="C353">
        <v>27</v>
      </c>
    </row>
    <row r="354" spans="1:3">
      <c r="A354" t="s">
        <v>397</v>
      </c>
      <c r="B354">
        <v>48</v>
      </c>
      <c r="C354">
        <v>26</v>
      </c>
    </row>
    <row r="355" spans="1:3">
      <c r="A355" t="s">
        <v>398</v>
      </c>
      <c r="B355">
        <v>37</v>
      </c>
      <c r="C355">
        <v>21</v>
      </c>
    </row>
    <row r="356" spans="1:3">
      <c r="A356" t="s">
        <v>399</v>
      </c>
      <c r="B356">
        <v>31</v>
      </c>
      <c r="C356">
        <v>16</v>
      </c>
    </row>
    <row r="357" spans="1:3">
      <c r="A357" t="s">
        <v>400</v>
      </c>
      <c r="B357">
        <v>34</v>
      </c>
      <c r="C357">
        <v>30</v>
      </c>
    </row>
    <row r="358" spans="1:3">
      <c r="A358" t="s">
        <v>401</v>
      </c>
      <c r="B358">
        <v>33</v>
      </c>
      <c r="C358">
        <v>21</v>
      </c>
    </row>
    <row r="359" spans="1:3">
      <c r="A359" t="s">
        <v>402</v>
      </c>
      <c r="B359">
        <v>32</v>
      </c>
      <c r="C359">
        <v>29</v>
      </c>
    </row>
    <row r="360" spans="1:3">
      <c r="A360" t="s">
        <v>403</v>
      </c>
      <c r="B360">
        <v>33</v>
      </c>
      <c r="C360">
        <v>18</v>
      </c>
    </row>
    <row r="361" spans="1:3">
      <c r="A361" t="s">
        <v>404</v>
      </c>
      <c r="B361">
        <v>38</v>
      </c>
      <c r="C361">
        <v>18</v>
      </c>
    </row>
    <row r="362" spans="1:3">
      <c r="A362" t="s">
        <v>405</v>
      </c>
      <c r="B362">
        <v>38</v>
      </c>
      <c r="C362">
        <v>12</v>
      </c>
    </row>
    <row r="363" spans="1:3">
      <c r="A363" t="s">
        <v>406</v>
      </c>
      <c r="B363">
        <v>37</v>
      </c>
      <c r="C363">
        <v>25</v>
      </c>
    </row>
    <row r="364" spans="1:3">
      <c r="A364" t="s">
        <v>407</v>
      </c>
      <c r="B364">
        <v>38</v>
      </c>
      <c r="C364">
        <v>22</v>
      </c>
    </row>
  </sheetData>
  <conditionalFormatting sqref="H21">
    <cfRule type="cellIs" dxfId="26" priority="1" operator="lessThan">
      <formula>0.01</formula>
    </cfRule>
    <cfRule type="cellIs" dxfId="25" priority="2" operator="lessThan">
      <formula>0.05</formula>
    </cfRule>
    <cfRule type="cellIs" dxfId="24" priority="3" operator="greaterThanOrEqual">
      <formula>0.05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autoPict="0" r:id="rId5">
            <anchor moveWithCells="1" sizeWithCells="1">
              <from>
                <xdr:col>11</xdr:col>
                <xdr:colOff>152400</xdr:colOff>
                <xdr:row>3</xdr:row>
                <xdr:rowOff>76200</xdr:rowOff>
              </from>
              <to>
                <xdr:col>13</xdr:col>
                <xdr:colOff>85725</xdr:colOff>
                <xdr:row>8</xdr:row>
                <xdr:rowOff>19050</xdr:rowOff>
              </to>
            </anchor>
          </objectPr>
        </oleObject>
      </mc:Choice>
      <mc:Fallback>
        <oleObject progId="Equation.3" shapeId="7169" r:id="rId4"/>
      </mc:Fallback>
    </mc:AlternateContent>
    <mc:AlternateContent xmlns:mc="http://schemas.openxmlformats.org/markup-compatibility/2006">
      <mc:Choice Requires="x14">
        <oleObject progId="Equation.3" shapeId="7172" r:id="rId6">
          <objectPr defaultSize="0" autoPict="0" r:id="rId7">
            <anchor moveWithCells="1" sizeWithCells="1">
              <from>
                <xdr:col>21</xdr:col>
                <xdr:colOff>0</xdr:colOff>
                <xdr:row>5</xdr:row>
                <xdr:rowOff>38100</xdr:rowOff>
              </from>
              <to>
                <xdr:col>22</xdr:col>
                <xdr:colOff>504825</xdr:colOff>
                <xdr:row>7</xdr:row>
                <xdr:rowOff>161925</xdr:rowOff>
              </to>
            </anchor>
          </objectPr>
        </oleObject>
      </mc:Choice>
      <mc:Fallback>
        <oleObject progId="Equation.3" shapeId="7172" r:id="rId6"/>
      </mc:Fallback>
    </mc:AlternateContent>
    <mc:AlternateContent xmlns:mc="http://schemas.openxmlformats.org/markup-compatibility/2006">
      <mc:Choice Requires="x14">
        <oleObject progId="Equation.2" shapeId="7173" r:id="rId8">
          <objectPr defaultSize="0" autoPict="0" r:id="rId9">
            <anchor moveWithCells="1" sizeWithCells="1">
              <from>
                <xdr:col>21</xdr:col>
                <xdr:colOff>0</xdr:colOff>
                <xdr:row>9</xdr:row>
                <xdr:rowOff>0</xdr:rowOff>
              </from>
              <to>
                <xdr:col>22</xdr:col>
                <xdr:colOff>85725</xdr:colOff>
                <xdr:row>10</xdr:row>
                <xdr:rowOff>19050</xdr:rowOff>
              </to>
            </anchor>
          </objectPr>
        </oleObject>
      </mc:Choice>
      <mc:Fallback>
        <oleObject progId="Equation.2" shapeId="7173" r:id="rId8"/>
      </mc:Fallback>
    </mc:AlternateContent>
    <mc:AlternateContent xmlns:mc="http://schemas.openxmlformats.org/markup-compatibility/2006">
      <mc:Choice Requires="x14">
        <oleObject progId="Equation.2" shapeId="7174" r:id="rId10">
          <objectPr defaultSize="0" autoPict="0" r:id="rId11">
            <anchor moveWithCells="1" sizeWithCells="1">
              <from>
                <xdr:col>21</xdr:col>
                <xdr:colOff>0</xdr:colOff>
                <xdr:row>11</xdr:row>
                <xdr:rowOff>0</xdr:rowOff>
              </from>
              <to>
                <xdr:col>22</xdr:col>
                <xdr:colOff>123825</xdr:colOff>
                <xdr:row>12</xdr:row>
                <xdr:rowOff>19050</xdr:rowOff>
              </to>
            </anchor>
          </objectPr>
        </oleObject>
      </mc:Choice>
      <mc:Fallback>
        <oleObject progId="Equation.2" shapeId="7174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141"/>
  <sheetViews>
    <sheetView topLeftCell="E1" zoomScale="120" zoomScaleNormal="120" workbookViewId="0">
      <selection activeCell="S43" sqref="S43"/>
    </sheetView>
  </sheetViews>
  <sheetFormatPr defaultRowHeight="15"/>
  <cols>
    <col min="1" max="1" width="10.85546875" style="79" bestFit="1" customWidth="1"/>
    <col min="2" max="2" width="18.5703125" style="79" bestFit="1" customWidth="1"/>
    <col min="3" max="3" width="10.85546875" style="79" customWidth="1"/>
    <col min="4" max="4" width="18.5703125" style="79" bestFit="1" customWidth="1"/>
    <col min="5" max="6" width="9.140625" style="79"/>
    <col min="7" max="7" width="26.7109375" style="79" customWidth="1"/>
    <col min="8" max="8" width="12.7109375" style="79" bestFit="1" customWidth="1"/>
    <col min="9" max="16384" width="9.140625" style="79"/>
  </cols>
  <sheetData>
    <row r="1" spans="1:14" s="87" customFormat="1" ht="30">
      <c r="A1" s="103" t="s">
        <v>440</v>
      </c>
      <c r="B1" s="104" t="s">
        <v>438</v>
      </c>
      <c r="C1" s="103" t="s">
        <v>441</v>
      </c>
      <c r="D1" s="104" t="s">
        <v>438</v>
      </c>
      <c r="E1" s="105"/>
    </row>
    <row r="2" spans="1:14">
      <c r="A2" s="79">
        <v>1</v>
      </c>
      <c r="B2" s="80">
        <v>1.7425109662115572</v>
      </c>
      <c r="C2" s="79">
        <v>1</v>
      </c>
      <c r="D2" s="88">
        <v>4.3608747217804193</v>
      </c>
      <c r="G2" s="79" t="s">
        <v>442</v>
      </c>
    </row>
    <row r="3" spans="1:14">
      <c r="A3" s="79">
        <v>2</v>
      </c>
      <c r="B3" s="80">
        <v>5.4850380082614718</v>
      </c>
      <c r="C3" s="79">
        <v>2</v>
      </c>
      <c r="D3" s="88">
        <v>9.7721111513892538</v>
      </c>
    </row>
    <row r="4" spans="1:14">
      <c r="A4" s="79">
        <v>3</v>
      </c>
      <c r="B4" s="80">
        <v>5.8274889114516553</v>
      </c>
      <c r="C4" s="79">
        <v>3</v>
      </c>
      <c r="D4" s="88">
        <v>8.0281665431102738</v>
      </c>
      <c r="G4" s="79" t="s">
        <v>423</v>
      </c>
      <c r="H4" s="117" t="s">
        <v>475</v>
      </c>
      <c r="K4" t="s">
        <v>410</v>
      </c>
      <c r="N4" s="79" t="s">
        <v>461</v>
      </c>
    </row>
    <row r="5" spans="1:14">
      <c r="A5" s="79">
        <v>4</v>
      </c>
      <c r="B5" s="80">
        <v>5.7962317386016364</v>
      </c>
      <c r="C5" s="79">
        <v>4</v>
      </c>
      <c r="D5" s="88">
        <v>10.984550466557266</v>
      </c>
      <c r="G5" s="79" t="s">
        <v>424</v>
      </c>
      <c r="H5" s="117" t="s">
        <v>476</v>
      </c>
    </row>
    <row r="6" spans="1:14">
      <c r="A6" s="79">
        <v>5</v>
      </c>
      <c r="B6" s="80">
        <v>5.4559048466006059</v>
      </c>
      <c r="C6" s="79">
        <v>5</v>
      </c>
      <c r="D6" s="88">
        <v>9.8650322923931526</v>
      </c>
    </row>
    <row r="7" spans="1:14">
      <c r="A7" s="79">
        <v>6</v>
      </c>
      <c r="B7" s="80">
        <v>7.7884827250061788</v>
      </c>
      <c r="C7" s="79">
        <v>6</v>
      </c>
      <c r="D7" s="88">
        <v>9.4141969055926893</v>
      </c>
      <c r="G7" s="79" t="s">
        <v>443</v>
      </c>
      <c r="K7" t="s">
        <v>410</v>
      </c>
      <c r="L7"/>
      <c r="M7"/>
      <c r="N7" t="s">
        <v>411</v>
      </c>
    </row>
    <row r="8" spans="1:14">
      <c r="A8" s="79">
        <v>7</v>
      </c>
      <c r="B8" s="80">
        <v>6.9717588702376814</v>
      </c>
      <c r="C8" s="79">
        <v>7</v>
      </c>
      <c r="D8" s="88">
        <v>8.8462915881536901</v>
      </c>
      <c r="K8"/>
      <c r="L8"/>
      <c r="M8"/>
      <c r="N8"/>
    </row>
    <row r="9" spans="1:14">
      <c r="A9" s="79">
        <v>8</v>
      </c>
      <c r="B9" s="80">
        <v>7.7771089253263197</v>
      </c>
      <c r="C9" s="79">
        <v>8</v>
      </c>
      <c r="D9" s="88">
        <v>11.640091055480298</v>
      </c>
      <c r="G9" s="139" t="s">
        <v>423</v>
      </c>
      <c r="H9" s="140"/>
      <c r="I9" s="139"/>
      <c r="L9"/>
      <c r="M9"/>
      <c r="N9"/>
    </row>
    <row r="10" spans="1:14">
      <c r="A10" s="79">
        <v>9</v>
      </c>
      <c r="B10" s="80">
        <v>8.4262658846244456</v>
      </c>
      <c r="C10" s="79">
        <v>9</v>
      </c>
      <c r="D10" s="88">
        <v>11.07461317940033</v>
      </c>
      <c r="G10" s="79" t="s">
        <v>424</v>
      </c>
      <c r="H10" s="118"/>
    </row>
    <row r="11" spans="1:14">
      <c r="A11" s="79">
        <v>10</v>
      </c>
      <c r="B11" s="80">
        <v>6.2419204085716045</v>
      </c>
      <c r="C11" s="79">
        <v>10</v>
      </c>
      <c r="D11" s="88">
        <v>10.628534108829626</v>
      </c>
    </row>
    <row r="12" spans="1:14">
      <c r="A12" s="79">
        <v>11</v>
      </c>
      <c r="B12" s="80">
        <v>5.1445159159600733</v>
      </c>
      <c r="C12" s="79">
        <v>11</v>
      </c>
      <c r="D12" s="88">
        <v>7.9053063144529006</v>
      </c>
      <c r="G12" s="79" t="s">
        <v>425</v>
      </c>
    </row>
    <row r="13" spans="1:14" ht="15.75" thickBot="1">
      <c r="A13" s="79">
        <v>12</v>
      </c>
      <c r="B13" s="80">
        <v>8.6490338788978995</v>
      </c>
      <c r="C13" s="79">
        <v>12</v>
      </c>
      <c r="D13" s="88">
        <v>11.328493395805708</v>
      </c>
      <c r="H13" s="117"/>
    </row>
    <row r="14" spans="1:14" ht="15.75" thickBot="1">
      <c r="A14" s="79">
        <v>13</v>
      </c>
      <c r="B14" s="80">
        <v>4.1814246914116664</v>
      </c>
      <c r="C14" s="79">
        <v>13</v>
      </c>
      <c r="D14" s="88">
        <v>10.443246504903072</v>
      </c>
      <c r="G14" s="79" t="s">
        <v>444</v>
      </c>
      <c r="H14" s="82"/>
      <c r="J14" s="79" t="s">
        <v>445</v>
      </c>
      <c r="K14" s="82"/>
    </row>
    <row r="15" spans="1:14" ht="15.75" thickBot="1">
      <c r="A15" s="79">
        <v>14</v>
      </c>
      <c r="B15" s="80">
        <v>6.8999986013994201</v>
      </c>
      <c r="C15" s="79">
        <v>14</v>
      </c>
      <c r="D15" s="88">
        <v>9.5576865204493515</v>
      </c>
      <c r="G15" s="79" t="s">
        <v>446</v>
      </c>
      <c r="H15" s="82"/>
      <c r="I15" s="80"/>
      <c r="J15" s="79" t="s">
        <v>447</v>
      </c>
      <c r="K15" s="82"/>
    </row>
    <row r="16" spans="1:14" ht="15.75" thickBot="1">
      <c r="A16" s="79">
        <v>15</v>
      </c>
      <c r="B16" s="80">
        <v>7.4943641892576123</v>
      </c>
      <c r="C16" s="79">
        <v>15</v>
      </c>
      <c r="D16" s="88">
        <v>8.6279938740262878</v>
      </c>
      <c r="G16" s="79" t="s">
        <v>448</v>
      </c>
      <c r="H16" s="81"/>
      <c r="J16" s="79" t="s">
        <v>449</v>
      </c>
      <c r="K16" s="81"/>
    </row>
    <row r="17" spans="1:20">
      <c r="A17" s="79">
        <v>16</v>
      </c>
      <c r="B17" s="80">
        <v>4.331145254470175</v>
      </c>
      <c r="C17" s="79">
        <v>16</v>
      </c>
      <c r="D17" s="88">
        <v>5.8101654429920018</v>
      </c>
    </row>
    <row r="18" spans="1:20">
      <c r="A18" s="79">
        <v>17</v>
      </c>
      <c r="B18" s="80">
        <v>7.8328666348868863</v>
      </c>
      <c r="C18" s="79">
        <v>17</v>
      </c>
      <c r="D18" s="88">
        <v>7.235320903302636</v>
      </c>
      <c r="N18" s="89" t="s">
        <v>452</v>
      </c>
      <c r="O18" s="89" t="s">
        <v>453</v>
      </c>
      <c r="P18" s="89"/>
      <c r="Q18" s="89"/>
      <c r="R18" s="89"/>
      <c r="S18"/>
      <c r="T18"/>
    </row>
    <row r="19" spans="1:20">
      <c r="A19" s="79">
        <v>18</v>
      </c>
      <c r="B19" s="80">
        <v>6.7533722530031808</v>
      </c>
      <c r="C19" s="79">
        <v>18</v>
      </c>
      <c r="D19" s="88">
        <v>8.9108081864396809</v>
      </c>
    </row>
    <row r="20" spans="1:20">
      <c r="A20" s="79">
        <v>19</v>
      </c>
      <c r="B20" s="80">
        <v>5.7014436323486732</v>
      </c>
      <c r="C20" s="79">
        <v>19</v>
      </c>
      <c r="D20" s="88">
        <v>7.7183508109301329</v>
      </c>
      <c r="G20" s="79" t="s">
        <v>434</v>
      </c>
    </row>
    <row r="21" spans="1:20">
      <c r="A21" s="79">
        <v>20</v>
      </c>
      <c r="B21" s="80">
        <v>7.238456595475145</v>
      </c>
      <c r="C21" s="79">
        <v>20</v>
      </c>
      <c r="D21" s="88">
        <v>7.8501515998796094</v>
      </c>
    </row>
    <row r="22" spans="1:20">
      <c r="A22" s="79">
        <v>21</v>
      </c>
      <c r="B22" s="80">
        <v>7.6201930086215723</v>
      </c>
      <c r="C22" s="79">
        <v>21</v>
      </c>
      <c r="D22" s="88">
        <v>13.366249244310893</v>
      </c>
      <c r="G22"/>
      <c r="H22"/>
      <c r="I22"/>
    </row>
    <row r="23" spans="1:20">
      <c r="A23" s="79">
        <v>22</v>
      </c>
      <c r="B23" s="80">
        <v>6.327708041568985</v>
      </c>
      <c r="C23" s="79">
        <v>22</v>
      </c>
      <c r="D23" s="88">
        <v>9.2678623913088813</v>
      </c>
      <c r="G23"/>
      <c r="H23"/>
      <c r="I23"/>
    </row>
    <row r="24" spans="1:20">
      <c r="A24" s="79">
        <v>23</v>
      </c>
      <c r="B24" s="80">
        <v>3.7312038956559261</v>
      </c>
      <c r="C24" s="79">
        <v>23</v>
      </c>
      <c r="D24" s="88">
        <v>7.494709246995626</v>
      </c>
      <c r="G24"/>
      <c r="H24"/>
      <c r="I24"/>
    </row>
    <row r="25" spans="1:20">
      <c r="A25" s="79">
        <v>24</v>
      </c>
      <c r="B25" s="80">
        <v>6.5123327375447841</v>
      </c>
      <c r="C25" s="79">
        <v>24</v>
      </c>
      <c r="D25" s="88">
        <v>5.0810053506866097</v>
      </c>
      <c r="G25"/>
      <c r="H25"/>
      <c r="I25"/>
    </row>
    <row r="26" spans="1:20">
      <c r="A26" s="79">
        <v>25</v>
      </c>
      <c r="B26" s="80">
        <v>8.9809169084008325</v>
      </c>
      <c r="C26" s="79">
        <v>25</v>
      </c>
      <c r="D26" s="88">
        <v>5.4722408675588667</v>
      </c>
      <c r="G26"/>
      <c r="H26"/>
      <c r="I26"/>
    </row>
    <row r="27" spans="1:20">
      <c r="A27" s="79">
        <v>26</v>
      </c>
      <c r="B27" s="80">
        <v>4.0493378663784823</v>
      </c>
      <c r="C27" s="79">
        <v>26</v>
      </c>
      <c r="D27" s="88">
        <v>8.9712101170080132</v>
      </c>
      <c r="G27"/>
      <c r="H27"/>
      <c r="I27"/>
    </row>
    <row r="28" spans="1:20">
      <c r="A28" s="79">
        <v>27</v>
      </c>
      <c r="B28" s="80">
        <v>8.4373980997741462</v>
      </c>
      <c r="C28" s="79">
        <v>27</v>
      </c>
      <c r="D28" s="88">
        <v>9.6350670117972186</v>
      </c>
      <c r="G28"/>
      <c r="H28"/>
      <c r="I28"/>
    </row>
    <row r="29" spans="1:20">
      <c r="A29" s="79">
        <v>28</v>
      </c>
      <c r="B29" s="80">
        <v>7.1291811481176408</v>
      </c>
      <c r="C29" s="79">
        <v>28</v>
      </c>
      <c r="D29" s="88">
        <v>9.8049647148145596</v>
      </c>
      <c r="G29"/>
      <c r="H29"/>
      <c r="I29"/>
    </row>
    <row r="30" spans="1:20">
      <c r="A30" s="79">
        <v>29</v>
      </c>
      <c r="B30" s="80">
        <v>5.4389494779359664</v>
      </c>
      <c r="C30" s="79">
        <v>29</v>
      </c>
      <c r="D30" s="88">
        <v>9.9384565954751451</v>
      </c>
      <c r="G30"/>
      <c r="H30"/>
      <c r="I30"/>
    </row>
    <row r="31" spans="1:20">
      <c r="A31" s="79">
        <v>30</v>
      </c>
      <c r="B31" s="80">
        <v>8.5719935385684956</v>
      </c>
      <c r="C31" s="79">
        <v>30</v>
      </c>
      <c r="D31" s="88">
        <v>9.9622961569111794</v>
      </c>
      <c r="G31"/>
      <c r="H31"/>
      <c r="I31"/>
    </row>
    <row r="32" spans="1:20">
      <c r="A32" s="79">
        <v>31</v>
      </c>
      <c r="B32" s="80">
        <v>6.1422291026945457</v>
      </c>
      <c r="C32" s="79">
        <v>31</v>
      </c>
      <c r="D32" s="88">
        <v>7.8524398885492701</v>
      </c>
      <c r="G32"/>
      <c r="H32"/>
      <c r="I32"/>
    </row>
    <row r="33" spans="1:9">
      <c r="A33" s="79">
        <v>32</v>
      </c>
      <c r="B33" s="80">
        <v>9.6495996957644827</v>
      </c>
      <c r="C33" s="79">
        <v>32</v>
      </c>
      <c r="D33" s="88">
        <v>10.21534145718033</v>
      </c>
      <c r="G33"/>
      <c r="H33"/>
      <c r="I33"/>
    </row>
    <row r="34" spans="1:9">
      <c r="A34" s="79">
        <v>33</v>
      </c>
      <c r="B34" s="80">
        <v>5.9137229926607686</v>
      </c>
      <c r="C34" s="79">
        <v>33</v>
      </c>
      <c r="D34" s="88">
        <v>9.2897634784749243</v>
      </c>
      <c r="G34"/>
      <c r="H34"/>
      <c r="I34"/>
    </row>
    <row r="35" spans="1:9">
      <c r="A35" s="79">
        <v>34</v>
      </c>
      <c r="B35" s="80">
        <v>9.2105806915031287</v>
      </c>
      <c r="C35" s="79">
        <v>34</v>
      </c>
      <c r="D35" s="88">
        <v>8.854687133745756</v>
      </c>
      <c r="G35"/>
      <c r="H35"/>
      <c r="I35"/>
    </row>
    <row r="36" spans="1:9">
      <c r="A36" s="79">
        <v>35</v>
      </c>
      <c r="B36" s="80">
        <v>4.9572937031160107</v>
      </c>
      <c r="C36" s="79">
        <v>35</v>
      </c>
      <c r="D36" s="88">
        <v>6.8137887536722701</v>
      </c>
      <c r="G36"/>
      <c r="H36"/>
      <c r="I36"/>
    </row>
    <row r="37" spans="1:9">
      <c r="A37" s="79">
        <v>36</v>
      </c>
      <c r="B37" s="80">
        <v>6.9144627503890659</v>
      </c>
      <c r="C37" s="79">
        <v>36</v>
      </c>
      <c r="D37" s="88">
        <v>9.9645921762858052</v>
      </c>
      <c r="G37"/>
      <c r="H37"/>
      <c r="I37"/>
    </row>
    <row r="38" spans="1:9">
      <c r="A38" s="79">
        <v>37</v>
      </c>
      <c r="B38" s="80">
        <v>9.0668939436698572</v>
      </c>
      <c r="C38" s="79">
        <v>37</v>
      </c>
      <c r="D38" s="88">
        <v>10.831865178144653</v>
      </c>
      <c r="G38"/>
      <c r="H38"/>
      <c r="I38"/>
    </row>
    <row r="39" spans="1:9">
      <c r="A39" s="79">
        <v>38</v>
      </c>
      <c r="B39" s="80">
        <v>7.3985923507978439</v>
      </c>
      <c r="C39" s="79">
        <v>38</v>
      </c>
      <c r="D39" s="88">
        <v>10.946642954761046</v>
      </c>
      <c r="G39"/>
      <c r="H39"/>
      <c r="I39"/>
    </row>
    <row r="40" spans="1:9">
      <c r="A40" s="79">
        <v>39</v>
      </c>
      <c r="B40" s="80">
        <v>8.2269412531575661</v>
      </c>
      <c r="C40" s="79">
        <v>39</v>
      </c>
      <c r="D40" s="88">
        <v>9.5847613819132675</v>
      </c>
      <c r="G40"/>
      <c r="H40"/>
      <c r="I40"/>
    </row>
    <row r="41" spans="1:9">
      <c r="A41" s="79">
        <v>40</v>
      </c>
      <c r="B41" s="80">
        <v>8.5834504433267291</v>
      </c>
      <c r="C41" s="79">
        <v>40</v>
      </c>
      <c r="D41" s="88">
        <v>8.6180405913837603</v>
      </c>
      <c r="G41"/>
      <c r="H41"/>
      <c r="I41"/>
    </row>
    <row r="42" spans="1:9">
      <c r="A42" s="79">
        <v>41</v>
      </c>
      <c r="B42" s="80">
        <v>8.3912651178950917</v>
      </c>
      <c r="C42" s="79">
        <v>41</v>
      </c>
      <c r="D42" s="88">
        <v>11.463649310710025</v>
      </c>
      <c r="G42"/>
      <c r="H42"/>
      <c r="I42"/>
    </row>
    <row r="43" spans="1:9">
      <c r="A43" s="79">
        <v>42</v>
      </c>
      <c r="B43" s="80">
        <v>8.0015602806059185</v>
      </c>
      <c r="C43" s="79">
        <v>42</v>
      </c>
      <c r="D43" s="88">
        <v>10.524743596644839</v>
      </c>
      <c r="G43"/>
      <c r="H43"/>
      <c r="I43"/>
    </row>
    <row r="44" spans="1:9">
      <c r="A44" s="79">
        <v>43</v>
      </c>
      <c r="B44" s="80">
        <v>5.0018264290672958</v>
      </c>
      <c r="C44" s="79">
        <v>43</v>
      </c>
      <c r="D44" s="88">
        <v>12.398457751143724</v>
      </c>
      <c r="G44"/>
      <c r="H44"/>
      <c r="I44"/>
    </row>
    <row r="45" spans="1:9">
      <c r="A45" s="79">
        <v>44</v>
      </c>
      <c r="B45" s="80">
        <v>7.6209235602407714</v>
      </c>
      <c r="C45" s="79">
        <v>44</v>
      </c>
      <c r="D45" s="88">
        <v>11.955859430483542</v>
      </c>
      <c r="G45"/>
      <c r="H45"/>
      <c r="I45"/>
    </row>
    <row r="46" spans="1:9">
      <c r="A46" s="79">
        <v>45</v>
      </c>
      <c r="B46" s="80">
        <v>7.6407064342463853</v>
      </c>
      <c r="C46" s="79">
        <v>45</v>
      </c>
      <c r="D46" s="88">
        <v>9.667968892128556</v>
      </c>
      <c r="G46"/>
      <c r="H46"/>
      <c r="I46"/>
    </row>
    <row r="47" spans="1:9">
      <c r="A47" s="79">
        <v>46</v>
      </c>
      <c r="B47" s="80">
        <v>5.1823422553541603</v>
      </c>
      <c r="C47" s="79">
        <v>46</v>
      </c>
      <c r="D47" s="88">
        <v>7.6812163696304196</v>
      </c>
      <c r="G47"/>
      <c r="H47"/>
      <c r="I47"/>
    </row>
    <row r="48" spans="1:9">
      <c r="A48" s="79">
        <v>47</v>
      </c>
      <c r="B48" s="80">
        <v>7.413419842920848</v>
      </c>
      <c r="C48" s="79">
        <v>47</v>
      </c>
      <c r="D48" s="88">
        <v>9.338173152966192</v>
      </c>
      <c r="G48"/>
      <c r="H48"/>
      <c r="I48"/>
    </row>
    <row r="49" spans="1:9">
      <c r="A49" s="79">
        <v>48</v>
      </c>
      <c r="B49" s="80">
        <v>8.2744850886927459</v>
      </c>
      <c r="C49" s="79">
        <v>48</v>
      </c>
      <c r="D49" s="88">
        <v>8.2736009643413126</v>
      </c>
      <c r="G49"/>
      <c r="H49"/>
      <c r="I49"/>
    </row>
    <row r="50" spans="1:9">
      <c r="A50" s="79">
        <v>49</v>
      </c>
      <c r="B50" s="80">
        <v>4.8366019372013396</v>
      </c>
      <c r="C50" s="79">
        <v>49</v>
      </c>
      <c r="D50" s="88">
        <v>11.353741878221626</v>
      </c>
      <c r="G50"/>
      <c r="H50"/>
      <c r="I50"/>
    </row>
    <row r="51" spans="1:9">
      <c r="A51" s="79">
        <v>50</v>
      </c>
      <c r="B51" s="80">
        <v>7.1744869445654329</v>
      </c>
      <c r="C51" s="79">
        <v>50</v>
      </c>
      <c r="D51" s="88">
        <v>8.1267291660624323</v>
      </c>
      <c r="G51"/>
      <c r="H51"/>
      <c r="I51"/>
    </row>
    <row r="52" spans="1:9">
      <c r="A52" s="79">
        <v>51</v>
      </c>
      <c r="B52" s="80">
        <v>8.7417675503063954</v>
      </c>
      <c r="C52" s="79">
        <v>51</v>
      </c>
      <c r="D52" s="88">
        <v>10.81075648823753</v>
      </c>
    </row>
    <row r="53" spans="1:9">
      <c r="A53" s="79">
        <v>52</v>
      </c>
      <c r="B53" s="80">
        <v>7.874152464752842</v>
      </c>
      <c r="C53" s="79">
        <v>52</v>
      </c>
      <c r="D53" s="88">
        <v>11.216301540000131</v>
      </c>
    </row>
    <row r="54" spans="1:9">
      <c r="A54" s="79">
        <v>53</v>
      </c>
      <c r="B54" s="80">
        <v>5.6039401159767293</v>
      </c>
      <c r="C54" s="79">
        <v>53</v>
      </c>
      <c r="D54" s="88">
        <v>14.134341166820377</v>
      </c>
    </row>
    <row r="55" spans="1:9">
      <c r="A55" s="79">
        <v>54</v>
      </c>
      <c r="B55" s="80">
        <v>5.209140744115575</v>
      </c>
      <c r="C55" s="79">
        <v>54</v>
      </c>
      <c r="D55" s="88">
        <v>15.326354026794434</v>
      </c>
    </row>
    <row r="56" spans="1:9">
      <c r="A56" s="79">
        <v>55</v>
      </c>
      <c r="B56" s="80">
        <v>6.1262226780643685</v>
      </c>
      <c r="C56" s="79">
        <v>55</v>
      </c>
      <c r="D56" s="88">
        <v>9.9814895646632067</v>
      </c>
    </row>
    <row r="57" spans="1:9">
      <c r="A57" s="79">
        <v>56</v>
      </c>
      <c r="B57" s="80">
        <v>6.6561914935635285</v>
      </c>
      <c r="C57" s="79">
        <v>56</v>
      </c>
      <c r="D57" s="88">
        <v>9.0359489730617497</v>
      </c>
    </row>
    <row r="58" spans="1:9">
      <c r="A58" s="79">
        <v>57</v>
      </c>
      <c r="B58" s="80">
        <v>3.9386728248035068</v>
      </c>
      <c r="C58" s="79">
        <v>57</v>
      </c>
      <c r="D58" s="88">
        <v>8.4386785728129325</v>
      </c>
    </row>
    <row r="59" spans="1:9">
      <c r="A59" s="79">
        <v>58</v>
      </c>
      <c r="B59" s="80">
        <v>6.6031240693308062</v>
      </c>
      <c r="C59" s="79">
        <v>58</v>
      </c>
      <c r="D59" s="88">
        <v>8.5951963582119788</v>
      </c>
    </row>
    <row r="60" spans="1:9">
      <c r="A60" s="79">
        <v>59</v>
      </c>
      <c r="B60" s="80">
        <v>6.2721648590711991</v>
      </c>
      <c r="C60" s="79">
        <v>59</v>
      </c>
      <c r="D60" s="88">
        <v>11.191586476226803</v>
      </c>
    </row>
    <row r="61" spans="1:9">
      <c r="A61" s="79">
        <v>60</v>
      </c>
      <c r="B61" s="80">
        <v>8.9352129806473393</v>
      </c>
      <c r="C61" s="79">
        <v>60</v>
      </c>
      <c r="D61" s="88">
        <v>6.1307113936636597</v>
      </c>
    </row>
    <row r="62" spans="1:9">
      <c r="A62" s="79">
        <v>61</v>
      </c>
      <c r="B62" s="80">
        <v>8.1001035767956644</v>
      </c>
      <c r="C62" s="79">
        <v>61</v>
      </c>
      <c r="D62" s="88">
        <v>8.9621941823425004</v>
      </c>
    </row>
    <row r="63" spans="1:9">
      <c r="A63" s="79">
        <v>62</v>
      </c>
      <c r="B63" s="80">
        <v>6.4352324842519009</v>
      </c>
      <c r="C63" s="79">
        <v>62</v>
      </c>
      <c r="D63" s="88">
        <v>7.2478910295758396</v>
      </c>
    </row>
    <row r="64" spans="1:9">
      <c r="A64" s="79">
        <v>63</v>
      </c>
      <c r="B64" s="80">
        <v>6.3163439052703323</v>
      </c>
      <c r="C64" s="79">
        <v>63</v>
      </c>
      <c r="D64" s="88">
        <v>10.281829385232413</v>
      </c>
    </row>
    <row r="65" spans="1:4">
      <c r="A65" s="79">
        <v>64</v>
      </c>
      <c r="B65" s="80">
        <v>4.634393752782489</v>
      </c>
      <c r="C65" s="79">
        <v>64</v>
      </c>
      <c r="D65" s="88">
        <v>6.8014814713678788</v>
      </c>
    </row>
    <row r="66" spans="1:4">
      <c r="A66" s="79">
        <v>65</v>
      </c>
      <c r="B66" s="80">
        <v>7.715309669835551</v>
      </c>
      <c r="C66" s="79">
        <v>65</v>
      </c>
      <c r="D66" s="88">
        <v>5.4635824779979885</v>
      </c>
    </row>
    <row r="67" spans="1:4">
      <c r="A67" s="79">
        <v>66</v>
      </c>
      <c r="B67" s="80">
        <v>5.6175616181251824</v>
      </c>
      <c r="C67" s="79">
        <v>66</v>
      </c>
      <c r="D67" s="88">
        <v>11.874864834564505</v>
      </c>
    </row>
    <row r="68" spans="1:4">
      <c r="A68" s="79">
        <v>67</v>
      </c>
      <c r="B68" s="80">
        <v>6.1093078956007956</v>
      </c>
      <c r="C68" s="79">
        <v>67</v>
      </c>
      <c r="D68" s="88">
        <v>8.4883251600986114</v>
      </c>
    </row>
    <row r="69" spans="1:4">
      <c r="A69" s="79">
        <v>68</v>
      </c>
      <c r="B69" s="80">
        <v>4.7894832904392386</v>
      </c>
      <c r="C69" s="79">
        <v>68</v>
      </c>
      <c r="D69" s="88">
        <v>8.4730705465262872</v>
      </c>
    </row>
    <row r="70" spans="1:4">
      <c r="A70" s="79">
        <v>69</v>
      </c>
      <c r="B70" s="80">
        <v>6.4656508756132096</v>
      </c>
      <c r="C70" s="79">
        <v>69</v>
      </c>
      <c r="D70" s="88">
        <v>9.877687456420972</v>
      </c>
    </row>
    <row r="71" spans="1:4">
      <c r="A71" s="79">
        <v>70</v>
      </c>
      <c r="B71" s="80">
        <v>7.0632884843478676</v>
      </c>
      <c r="C71" s="79">
        <v>70</v>
      </c>
      <c r="D71" s="88">
        <v>10.348651666274236</v>
      </c>
    </row>
    <row r="72" spans="1:4">
      <c r="A72" s="79">
        <v>71</v>
      </c>
      <c r="B72" s="80">
        <v>7.46590746428119</v>
      </c>
      <c r="C72" s="79">
        <v>71</v>
      </c>
      <c r="D72" s="88">
        <v>11.173968199611409</v>
      </c>
    </row>
    <row r="73" spans="1:4">
      <c r="A73" s="79">
        <v>72</v>
      </c>
      <c r="B73" s="80">
        <v>6.2490519839018814</v>
      </c>
      <c r="C73" s="79">
        <v>72</v>
      </c>
      <c r="D73" s="88">
        <v>10.523808181344066</v>
      </c>
    </row>
    <row r="74" spans="1:4">
      <c r="A74" s="79">
        <v>73</v>
      </c>
      <c r="B74" s="80">
        <v>5.1708544277760664</v>
      </c>
      <c r="C74" s="79">
        <v>73</v>
      </c>
      <c r="D74" s="88">
        <v>9.4358061586463009</v>
      </c>
    </row>
    <row r="75" spans="1:4">
      <c r="A75" s="79">
        <v>74</v>
      </c>
      <c r="B75" s="80">
        <v>7.2157727744313886</v>
      </c>
      <c r="C75" s="79">
        <v>74</v>
      </c>
      <c r="D75" s="88">
        <v>8.1015270678763045</v>
      </c>
    </row>
    <row r="76" spans="1:4">
      <c r="A76" s="79">
        <v>75</v>
      </c>
      <c r="B76" s="80">
        <v>5.9076099377096396</v>
      </c>
      <c r="C76" s="79">
        <v>75</v>
      </c>
      <c r="D76" s="88">
        <v>10.613341340897023</v>
      </c>
    </row>
    <row r="77" spans="1:4">
      <c r="A77" s="79">
        <v>76</v>
      </c>
      <c r="B77" s="80">
        <v>6.5102222550893201</v>
      </c>
      <c r="C77" s="79">
        <v>76</v>
      </c>
      <c r="D77" s="88">
        <v>9.3654548107879236</v>
      </c>
    </row>
    <row r="78" spans="1:4">
      <c r="A78" s="79">
        <v>77</v>
      </c>
      <c r="B78" s="80">
        <v>5.4066293331532504</v>
      </c>
      <c r="C78" s="79">
        <v>77</v>
      </c>
      <c r="D78" s="88">
        <v>9.32052781888342</v>
      </c>
    </row>
    <row r="79" spans="1:4">
      <c r="A79" s="79">
        <v>78</v>
      </c>
      <c r="B79" s="80">
        <v>5.2211890478036365</v>
      </c>
      <c r="C79" s="79">
        <v>78</v>
      </c>
      <c r="D79" s="88">
        <v>12.282435331027955</v>
      </c>
    </row>
    <row r="80" spans="1:4">
      <c r="A80" s="79">
        <v>79</v>
      </c>
      <c r="B80" s="80">
        <v>6.676932974984811</v>
      </c>
      <c r="C80" s="79">
        <v>79</v>
      </c>
      <c r="D80" s="88">
        <v>10.617050146604015</v>
      </c>
    </row>
    <row r="81" spans="1:4">
      <c r="A81" s="79">
        <v>80</v>
      </c>
      <c r="B81" s="80">
        <v>5.521225438202964</v>
      </c>
      <c r="C81" s="79">
        <v>80</v>
      </c>
      <c r="D81" s="88">
        <v>7.3992582327919081</v>
      </c>
    </row>
    <row r="82" spans="1:4">
      <c r="A82" s="79">
        <v>81</v>
      </c>
      <c r="B82" s="80">
        <v>8.1097051123622812</v>
      </c>
      <c r="C82" s="79">
        <v>81</v>
      </c>
      <c r="D82" s="88">
        <v>9.9265029929229058</v>
      </c>
    </row>
    <row r="83" spans="1:4">
      <c r="A83" s="79">
        <v>82</v>
      </c>
      <c r="B83" s="80">
        <v>9.8445680749835454</v>
      </c>
      <c r="C83" s="79">
        <v>82</v>
      </c>
      <c r="D83" s="88">
        <v>9.0040076328223222</v>
      </c>
    </row>
    <row r="84" spans="1:4">
      <c r="A84" s="79">
        <v>83</v>
      </c>
      <c r="B84" s="80">
        <v>6.7302110609278314</v>
      </c>
      <c r="C84" s="79">
        <v>83</v>
      </c>
      <c r="D84" s="88">
        <v>10.567649009200977</v>
      </c>
    </row>
    <row r="85" spans="1:4">
      <c r="A85" s="79">
        <v>84</v>
      </c>
      <c r="B85" s="80">
        <v>6.3351372490404172</v>
      </c>
      <c r="C85" s="79">
        <v>84</v>
      </c>
      <c r="D85" s="88">
        <v>9.9702645810539252</v>
      </c>
    </row>
    <row r="86" spans="1:4">
      <c r="A86" s="79">
        <v>85</v>
      </c>
      <c r="B86" s="80">
        <v>7.7039049473358316</v>
      </c>
      <c r="C86" s="79">
        <v>85</v>
      </c>
      <c r="D86" s="88">
        <v>9.8102525170106674</v>
      </c>
    </row>
    <row r="87" spans="1:4">
      <c r="A87" s="79">
        <v>86</v>
      </c>
      <c r="B87" s="80">
        <v>8.4123467503348373</v>
      </c>
      <c r="C87" s="79">
        <v>86</v>
      </c>
      <c r="D87" s="88">
        <v>8.8967015825546696</v>
      </c>
    </row>
    <row r="88" spans="1:4">
      <c r="A88" s="79">
        <v>87</v>
      </c>
      <c r="B88" s="80">
        <v>5.8270308671824749</v>
      </c>
      <c r="C88" s="79">
        <v>87</v>
      </c>
      <c r="D88" s="88">
        <v>7.7493625338975107</v>
      </c>
    </row>
    <row r="89" spans="1:4">
      <c r="A89" s="79">
        <v>88</v>
      </c>
      <c r="B89" s="80">
        <v>9.0710144094162395</v>
      </c>
      <c r="C89" s="79">
        <v>88</v>
      </c>
      <c r="D89" s="88">
        <v>8.2163860168948304</v>
      </c>
    </row>
    <row r="90" spans="1:4">
      <c r="A90" s="79">
        <v>89</v>
      </c>
      <c r="B90" s="80">
        <v>4.5299403326469472</v>
      </c>
      <c r="C90" s="79">
        <v>89</v>
      </c>
      <c r="D90" s="88">
        <v>9.179164147892152</v>
      </c>
    </row>
    <row r="91" spans="1:4">
      <c r="A91" s="79">
        <v>90</v>
      </c>
      <c r="B91" s="80">
        <v>8.1001035767956644</v>
      </c>
      <c r="C91" s="79">
        <v>90</v>
      </c>
      <c r="D91" s="88">
        <v>10.948324383090949</v>
      </c>
    </row>
    <row r="92" spans="1:4">
      <c r="A92" s="79">
        <v>91</v>
      </c>
      <c r="B92" s="80">
        <v>5.8986423199501585</v>
      </c>
      <c r="C92" s="79">
        <v>91</v>
      </c>
      <c r="D92" s="88">
        <v>9.5729140765542979</v>
      </c>
    </row>
    <row r="93" spans="1:4">
      <c r="A93" s="79">
        <v>92</v>
      </c>
      <c r="B93" s="80">
        <v>7.5206002692328182</v>
      </c>
      <c r="C93" s="79">
        <v>92</v>
      </c>
      <c r="D93" s="88">
        <v>13.454162821173668</v>
      </c>
    </row>
    <row r="94" spans="1:4">
      <c r="A94" s="79">
        <v>93</v>
      </c>
      <c r="B94" s="80">
        <v>5.7931336585868847</v>
      </c>
      <c r="C94" s="79">
        <v>93</v>
      </c>
      <c r="D94" s="88">
        <v>10.654932533609099</v>
      </c>
    </row>
    <row r="95" spans="1:4">
      <c r="A95" s="79">
        <v>94</v>
      </c>
      <c r="B95" s="80">
        <v>6.0531346606483565</v>
      </c>
      <c r="C95" s="79">
        <v>94</v>
      </c>
      <c r="D95" s="88">
        <v>8.8245335190295009</v>
      </c>
    </row>
    <row r="96" spans="1:4">
      <c r="A96" s="79">
        <v>95</v>
      </c>
      <c r="B96" s="80">
        <v>9.2010255401663024</v>
      </c>
      <c r="C96" s="79">
        <v>95</v>
      </c>
      <c r="D96" s="88">
        <v>7.8710592914576409</v>
      </c>
    </row>
    <row r="97" spans="1:4">
      <c r="A97" s="79">
        <v>96</v>
      </c>
      <c r="B97" s="80">
        <v>4.8004376993747426</v>
      </c>
      <c r="C97" s="79">
        <v>96</v>
      </c>
      <c r="D97" s="88">
        <v>10.188714976604388</v>
      </c>
    </row>
    <row r="98" spans="1:4">
      <c r="A98" s="79">
        <v>97</v>
      </c>
      <c r="B98" s="80">
        <v>6.5330239693837937</v>
      </c>
      <c r="C98" s="79">
        <v>97</v>
      </c>
      <c r="D98" s="88">
        <v>9.4654708062735153</v>
      </c>
    </row>
    <row r="99" spans="1:4">
      <c r="A99" s="79">
        <v>98</v>
      </c>
      <c r="B99" s="80">
        <v>7.997725850943243</v>
      </c>
      <c r="C99" s="79">
        <v>98</v>
      </c>
      <c r="D99" s="88">
        <v>6.9062711771694012</v>
      </c>
    </row>
    <row r="100" spans="1:4">
      <c r="A100" s="79">
        <v>99</v>
      </c>
      <c r="B100" s="80">
        <v>6.4416180465530486</v>
      </c>
      <c r="C100" s="79">
        <v>99</v>
      </c>
      <c r="D100" s="88">
        <v>10.390302771949791</v>
      </c>
    </row>
    <row r="101" spans="1:4">
      <c r="A101" s="79">
        <v>100</v>
      </c>
      <c r="B101" s="80">
        <v>7.8485503025847718</v>
      </c>
      <c r="C101" s="79">
        <v>100</v>
      </c>
      <c r="D101" s="88">
        <v>9.5204825028049527</v>
      </c>
    </row>
    <row r="102" spans="1:4">
      <c r="A102" s="79">
        <v>101</v>
      </c>
      <c r="B102" s="80">
        <v>9.9354657039628371</v>
      </c>
      <c r="C102" s="79">
        <v>101</v>
      </c>
      <c r="D102" s="88">
        <v>7.7197036842990201</v>
      </c>
    </row>
    <row r="103" spans="1:4">
      <c r="A103" s="79">
        <v>102</v>
      </c>
      <c r="B103" s="80">
        <v>4.6390669639338737</v>
      </c>
      <c r="C103" s="79">
        <v>102</v>
      </c>
      <c r="D103" s="88">
        <v>12.289408426906448</v>
      </c>
    </row>
    <row r="104" spans="1:4">
      <c r="A104" s="79">
        <v>103</v>
      </c>
      <c r="B104" s="80">
        <v>6.874346189649077</v>
      </c>
      <c r="C104" s="79">
        <v>103</v>
      </c>
      <c r="D104" s="88">
        <v>7.675445398373995</v>
      </c>
    </row>
    <row r="105" spans="1:4">
      <c r="A105" s="79">
        <v>104</v>
      </c>
      <c r="B105" s="80">
        <v>5.7719785844499709</v>
      </c>
      <c r="C105" s="79">
        <v>104</v>
      </c>
      <c r="D105" s="88">
        <v>11.729171968792798</v>
      </c>
    </row>
    <row r="106" spans="1:4">
      <c r="A106" s="79">
        <v>105</v>
      </c>
      <c r="B106" s="80">
        <v>4.8467059685906859</v>
      </c>
      <c r="C106" s="79">
        <v>105</v>
      </c>
      <c r="D106" s="88">
        <v>10.356909991853172</v>
      </c>
    </row>
    <row r="107" spans="1:4">
      <c r="A107" s="79">
        <v>106</v>
      </c>
      <c r="B107" s="80">
        <v>6.0936010357880148</v>
      </c>
      <c r="C107" s="79">
        <v>106</v>
      </c>
      <c r="D107" s="88">
        <v>8.62339217189583</v>
      </c>
    </row>
    <row r="108" spans="1:4">
      <c r="A108" s="79">
        <v>107</v>
      </c>
      <c r="B108" s="80">
        <v>6.8191818116945795</v>
      </c>
      <c r="C108" s="79">
        <v>107</v>
      </c>
      <c r="D108" s="88">
        <v>9.1852520780521445</v>
      </c>
    </row>
    <row r="109" spans="1:4">
      <c r="A109" s="79">
        <v>108</v>
      </c>
      <c r="B109" s="80">
        <v>7.8242758889944524</v>
      </c>
      <c r="C109" s="79">
        <v>108</v>
      </c>
      <c r="D109" s="88">
        <v>6.9959009705344215</v>
      </c>
    </row>
    <row r="110" spans="1:4">
      <c r="A110" s="79">
        <v>109</v>
      </c>
      <c r="B110" s="80">
        <v>10.694419933203609</v>
      </c>
      <c r="C110" s="79">
        <v>109</v>
      </c>
      <c r="D110" s="88">
        <v>12.616417246928904</v>
      </c>
    </row>
    <row r="111" spans="1:4">
      <c r="A111" s="79">
        <v>110</v>
      </c>
      <c r="B111" s="80">
        <v>7.4987513643252894</v>
      </c>
      <c r="C111" s="79">
        <v>110</v>
      </c>
      <c r="D111" s="88">
        <v>10.310270648798905</v>
      </c>
    </row>
    <row r="112" spans="1:4">
      <c r="A112" s="79">
        <v>111</v>
      </c>
      <c r="B112" s="80">
        <v>3.8993080751213709</v>
      </c>
      <c r="C112" s="79">
        <v>111</v>
      </c>
      <c r="D112" s="88">
        <v>7.7614726832252927</v>
      </c>
    </row>
    <row r="113" spans="1:4">
      <c r="A113" s="79">
        <v>112</v>
      </c>
      <c r="B113" s="80">
        <v>8.9354990167310469</v>
      </c>
      <c r="C113" s="79">
        <v>112</v>
      </c>
      <c r="D113" s="88">
        <v>11.474333144971752</v>
      </c>
    </row>
    <row r="114" spans="1:4">
      <c r="A114" s="79">
        <v>113</v>
      </c>
      <c r="B114" s="80">
        <v>5.6393274179543367</v>
      </c>
      <c r="C114" s="79">
        <v>113</v>
      </c>
      <c r="D114" s="88">
        <v>11.067037088534562</v>
      </c>
    </row>
    <row r="115" spans="1:4">
      <c r="A115" s="79">
        <v>114</v>
      </c>
      <c r="B115" s="80">
        <v>5.4204131801059701</v>
      </c>
      <c r="C115" s="79">
        <v>114</v>
      </c>
      <c r="D115" s="88">
        <v>9.8521355438351748</v>
      </c>
    </row>
    <row r="116" spans="1:4">
      <c r="A116" s="79">
        <v>115</v>
      </c>
      <c r="B116" s="80">
        <v>7.08595104595297</v>
      </c>
      <c r="C116" s="79">
        <v>115</v>
      </c>
      <c r="D116" s="88">
        <v>8.016021605610149</v>
      </c>
    </row>
    <row r="117" spans="1:4">
      <c r="A117" s="79">
        <v>116</v>
      </c>
      <c r="B117" s="80">
        <v>6.3225709881196961</v>
      </c>
      <c r="C117" s="79">
        <v>116</v>
      </c>
      <c r="D117" s="88">
        <v>7.9301759923255304</v>
      </c>
    </row>
    <row r="118" spans="1:4">
      <c r="A118" s="79">
        <v>117</v>
      </c>
      <c r="B118" s="80">
        <v>8.6483303847460782</v>
      </c>
      <c r="C118" s="79">
        <v>117</v>
      </c>
      <c r="D118" s="88">
        <v>11.03803148350562</v>
      </c>
    </row>
    <row r="119" spans="1:4">
      <c r="A119" s="79">
        <v>118</v>
      </c>
      <c r="B119" s="80">
        <v>5.5343019256513797</v>
      </c>
      <c r="C119" s="79">
        <v>118</v>
      </c>
      <c r="D119" s="88">
        <v>9.3945299921615515</v>
      </c>
    </row>
    <row r="120" spans="1:4">
      <c r="A120" s="79">
        <v>119</v>
      </c>
      <c r="B120" s="80">
        <v>6.6709339479319167</v>
      </c>
      <c r="C120" s="79">
        <v>119</v>
      </c>
      <c r="D120" s="88">
        <v>7.7780627760803327</v>
      </c>
    </row>
    <row r="121" spans="1:4">
      <c r="A121" s="79">
        <v>120</v>
      </c>
      <c r="B121" s="80">
        <v>5.0192514380585633</v>
      </c>
      <c r="C121" s="79">
        <v>120</v>
      </c>
      <c r="D121" s="88">
        <v>9.5167118514582398</v>
      </c>
    </row>
    <row r="122" spans="1:4">
      <c r="A122" s="79">
        <v>121</v>
      </c>
      <c r="B122" s="80">
        <v>4.8559828145487698</v>
      </c>
      <c r="C122" s="79">
        <v>121</v>
      </c>
      <c r="D122" s="88">
        <v>10.552172137860907</v>
      </c>
    </row>
    <row r="123" spans="1:4">
      <c r="A123" s="79">
        <v>122</v>
      </c>
      <c r="B123" s="80">
        <v>11.805662387702615</v>
      </c>
      <c r="C123" s="79">
        <v>122</v>
      </c>
      <c r="D123" s="88">
        <v>9.0938674146600533</v>
      </c>
    </row>
    <row r="124" spans="1:4">
      <c r="A124" s="79">
        <v>123</v>
      </c>
      <c r="B124" s="80">
        <v>9.1925913410494111</v>
      </c>
      <c r="C124" s="79">
        <v>123</v>
      </c>
      <c r="D124" s="88">
        <v>8.5070489275240107</v>
      </c>
    </row>
    <row r="125" spans="1:4">
      <c r="A125" s="79">
        <v>124</v>
      </c>
      <c r="B125" s="80">
        <v>5.0221775098878423</v>
      </c>
      <c r="C125" s="79">
        <v>124</v>
      </c>
      <c r="D125" s="88">
        <v>9.794396841127309</v>
      </c>
    </row>
    <row r="126" spans="1:4">
      <c r="A126" s="79">
        <v>125</v>
      </c>
      <c r="B126" s="80">
        <v>5.1386560415965503</v>
      </c>
      <c r="C126" s="79">
        <v>125</v>
      </c>
      <c r="D126" s="88">
        <v>10.305757849775546</v>
      </c>
    </row>
    <row r="127" spans="1:4">
      <c r="A127" s="79">
        <v>126</v>
      </c>
      <c r="B127" s="80">
        <v>6.7183637555688618</v>
      </c>
      <c r="C127" s="79">
        <v>126</v>
      </c>
      <c r="D127" s="88">
        <v>10.678136244561756</v>
      </c>
    </row>
    <row r="128" spans="1:4">
      <c r="A128" s="79">
        <v>127</v>
      </c>
      <c r="B128" s="80">
        <v>6.9985786184377501</v>
      </c>
      <c r="C128" s="79">
        <v>127</v>
      </c>
      <c r="D128" s="88">
        <v>10.500519432636793</v>
      </c>
    </row>
    <row r="129" spans="1:4">
      <c r="A129" s="79">
        <v>128</v>
      </c>
      <c r="B129" s="80">
        <v>6.6488801793428136</v>
      </c>
      <c r="C129" s="79">
        <v>128</v>
      </c>
      <c r="D129" s="88">
        <v>9.3946594814697164</v>
      </c>
    </row>
    <row r="130" spans="1:4">
      <c r="A130" s="79">
        <v>129</v>
      </c>
      <c r="B130" s="80">
        <v>6.282800376426894</v>
      </c>
      <c r="C130" s="79">
        <v>129</v>
      </c>
      <c r="D130" s="88">
        <v>7.5279628744028741</v>
      </c>
    </row>
    <row r="131" spans="1:4">
      <c r="A131" s="79">
        <v>130</v>
      </c>
      <c r="B131" s="80">
        <v>4.3747541611781342</v>
      </c>
      <c r="C131" s="79">
        <v>130</v>
      </c>
      <c r="D131" s="88">
        <v>8.925975829581148</v>
      </c>
    </row>
    <row r="132" spans="1:4">
      <c r="A132" s="79">
        <v>131</v>
      </c>
      <c r="B132" s="80">
        <v>8.18230029733677</v>
      </c>
      <c r="C132" s="79">
        <v>131</v>
      </c>
      <c r="D132" s="88">
        <v>11.153810386414989</v>
      </c>
    </row>
    <row r="133" spans="1:4">
      <c r="A133" s="79">
        <v>132</v>
      </c>
      <c r="B133" s="80">
        <v>6.0310151810670503</v>
      </c>
      <c r="C133" s="79">
        <v>132</v>
      </c>
      <c r="D133" s="88">
        <v>6.4218652040581219</v>
      </c>
    </row>
    <row r="134" spans="1:4">
      <c r="A134" s="79">
        <v>133</v>
      </c>
      <c r="B134" s="80">
        <v>9.1261613932845655</v>
      </c>
      <c r="C134" s="79">
        <v>133</v>
      </c>
      <c r="D134" s="88">
        <v>9.5725236759535619</v>
      </c>
    </row>
    <row r="135" spans="1:4">
      <c r="A135" s="79">
        <v>134</v>
      </c>
      <c r="B135" s="80">
        <v>6.3710811617755096</v>
      </c>
      <c r="C135" s="79">
        <v>134</v>
      </c>
      <c r="D135" s="88">
        <v>10.215055421096622</v>
      </c>
    </row>
    <row r="136" spans="1:4">
      <c r="A136" s="79">
        <v>135</v>
      </c>
      <c r="B136" s="80">
        <v>5.4820539561449548</v>
      </c>
      <c r="C136" s="79">
        <v>135</v>
      </c>
      <c r="D136" s="88">
        <v>9.1837967728424701</v>
      </c>
    </row>
    <row r="137" spans="1:4">
      <c r="A137" s="79">
        <v>136</v>
      </c>
      <c r="B137" s="80">
        <v>6.0463973512712981</v>
      </c>
      <c r="C137" s="79">
        <v>136</v>
      </c>
      <c r="D137" s="88">
        <v>7.3659311636874918</v>
      </c>
    </row>
    <row r="138" spans="1:4">
      <c r="A138" s="79">
        <v>137</v>
      </c>
      <c r="B138" s="80">
        <v>7.295178710480104</v>
      </c>
      <c r="C138" s="79">
        <v>137</v>
      </c>
      <c r="D138" s="88">
        <v>12.285419383144472</v>
      </c>
    </row>
    <row r="139" spans="1:4">
      <c r="A139" s="79">
        <v>138</v>
      </c>
      <c r="B139" s="80">
        <v>6.7001308879087444</v>
      </c>
      <c r="C139" s="79">
        <v>138</v>
      </c>
      <c r="D139" s="88">
        <v>11.904558472335339</v>
      </c>
    </row>
    <row r="140" spans="1:4">
      <c r="A140" s="79">
        <v>139</v>
      </c>
      <c r="B140" s="80">
        <v>6.9735891146381617</v>
      </c>
      <c r="C140" s="79">
        <v>139</v>
      </c>
      <c r="D140" s="88">
        <v>9.7116782980010612</v>
      </c>
    </row>
    <row r="141" spans="1:4">
      <c r="A141" s="79">
        <v>140</v>
      </c>
      <c r="B141" s="80">
        <v>6.6880130078759974</v>
      </c>
      <c r="C141" s="79">
        <v>140</v>
      </c>
      <c r="D141" s="88">
        <v>8.8265048487955937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3553" r:id="rId4">
          <objectPr defaultSize="0" autoPict="0" r:id="rId5">
            <anchor moveWithCells="1" sizeWithCells="1">
              <from>
                <xdr:col>13</xdr:col>
                <xdr:colOff>304800</xdr:colOff>
                <xdr:row>11</xdr:row>
                <xdr:rowOff>19050</xdr:rowOff>
              </from>
              <to>
                <xdr:col>15</xdr:col>
                <xdr:colOff>238125</xdr:colOff>
                <xdr:row>15</xdr:row>
                <xdr:rowOff>66675</xdr:rowOff>
              </to>
            </anchor>
          </objectPr>
        </oleObject>
      </mc:Choice>
      <mc:Fallback>
        <oleObject progId="Equation.3" shapeId="23553" r:id="rId4"/>
      </mc:Fallback>
    </mc:AlternateContent>
    <mc:AlternateContent xmlns:mc="http://schemas.openxmlformats.org/markup-compatibility/2006">
      <mc:Choice Requires="x14">
        <oleObject progId="Equation.3" shapeId="23555" r:id="rId6">
          <objectPr defaultSize="0" autoPict="0" r:id="rId7">
            <anchor moveWithCells="1" sizeWithCells="1">
              <from>
                <xdr:col>14</xdr:col>
                <xdr:colOff>9525</xdr:colOff>
                <xdr:row>18</xdr:row>
                <xdr:rowOff>142875</xdr:rowOff>
              </from>
              <to>
                <xdr:col>15</xdr:col>
                <xdr:colOff>514350</xdr:colOff>
                <xdr:row>21</xdr:row>
                <xdr:rowOff>76200</xdr:rowOff>
              </to>
            </anchor>
          </objectPr>
        </oleObject>
      </mc:Choice>
      <mc:Fallback>
        <oleObject progId="Equation.3" shapeId="2355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8"/>
  <sheetViews>
    <sheetView workbookViewId="0">
      <selection activeCell="K25" sqref="K25"/>
    </sheetView>
  </sheetViews>
  <sheetFormatPr defaultRowHeight="12.75"/>
  <cols>
    <col min="1" max="2" width="19.28515625" bestFit="1" customWidth="1"/>
    <col min="4" max="4" width="27.140625" customWidth="1"/>
    <col min="5" max="5" width="12.42578125" bestFit="1" customWidth="1"/>
  </cols>
  <sheetData>
    <row r="1" spans="1:17">
      <c r="A1" s="74" t="s">
        <v>14</v>
      </c>
      <c r="B1" s="59" t="s">
        <v>15</v>
      </c>
    </row>
    <row r="2" spans="1:17">
      <c r="A2" s="106" t="s">
        <v>13</v>
      </c>
      <c r="B2" s="106" t="s">
        <v>13</v>
      </c>
      <c r="D2" t="s">
        <v>450</v>
      </c>
    </row>
    <row r="3" spans="1:17">
      <c r="A3" s="4">
        <v>121</v>
      </c>
      <c r="B3" s="4">
        <v>244</v>
      </c>
    </row>
    <row r="4" spans="1:17" ht="15">
      <c r="A4" s="4">
        <v>95</v>
      </c>
      <c r="B4" s="4">
        <v>190</v>
      </c>
      <c r="D4" s="79" t="s">
        <v>423</v>
      </c>
      <c r="E4" s="79"/>
      <c r="F4" s="79"/>
      <c r="G4" s="79"/>
      <c r="H4" t="s">
        <v>410</v>
      </c>
      <c r="I4" s="79"/>
      <c r="J4" s="79"/>
      <c r="K4" s="79" t="s">
        <v>461</v>
      </c>
      <c r="L4" s="79"/>
      <c r="M4" s="79"/>
      <c r="N4" s="79"/>
      <c r="O4" s="79"/>
      <c r="P4" s="79"/>
      <c r="Q4" s="79"/>
    </row>
    <row r="5" spans="1:17" ht="15">
      <c r="A5" s="4">
        <v>84</v>
      </c>
      <c r="B5" s="4">
        <v>190</v>
      </c>
      <c r="D5" s="79" t="s">
        <v>424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ht="15">
      <c r="A6" s="5">
        <v>119</v>
      </c>
      <c r="B6" s="5">
        <v>238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15">
      <c r="A7" s="4">
        <v>62</v>
      </c>
      <c r="B7" s="4">
        <v>244</v>
      </c>
      <c r="D7" s="79" t="s">
        <v>443</v>
      </c>
      <c r="E7" s="79"/>
      <c r="F7" s="79"/>
      <c r="G7" s="79"/>
      <c r="H7" t="s">
        <v>410</v>
      </c>
      <c r="K7" t="s">
        <v>411</v>
      </c>
      <c r="L7" s="79"/>
      <c r="M7" s="79"/>
      <c r="N7" s="79"/>
      <c r="O7" s="79"/>
      <c r="P7" s="79"/>
      <c r="Q7" s="79"/>
    </row>
    <row r="8" spans="1:17" ht="15">
      <c r="A8" s="4">
        <v>25</v>
      </c>
      <c r="B8" s="4">
        <v>243</v>
      </c>
      <c r="D8" s="79"/>
      <c r="E8" s="79"/>
      <c r="F8" s="79"/>
      <c r="G8" s="79"/>
      <c r="L8" s="79"/>
      <c r="M8" s="79"/>
      <c r="N8" s="79"/>
      <c r="O8" s="79"/>
      <c r="P8" s="79"/>
      <c r="Q8" s="79"/>
    </row>
    <row r="9" spans="1:17" ht="15">
      <c r="A9" s="4">
        <v>82</v>
      </c>
      <c r="B9" s="4">
        <v>168</v>
      </c>
      <c r="D9" s="79" t="s">
        <v>423</v>
      </c>
      <c r="E9" s="79"/>
      <c r="F9" s="79"/>
      <c r="G9" s="79"/>
      <c r="H9" s="79"/>
      <c r="L9" s="79"/>
      <c r="M9" s="79"/>
      <c r="N9" s="79"/>
      <c r="O9" s="79"/>
      <c r="P9" s="79"/>
      <c r="Q9" s="79"/>
    </row>
    <row r="10" spans="1:17" ht="15">
      <c r="A10" s="4">
        <v>145</v>
      </c>
      <c r="B10" s="5">
        <v>238</v>
      </c>
      <c r="D10" s="79" t="s">
        <v>424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ht="15">
      <c r="A11" s="4">
        <v>57</v>
      </c>
      <c r="B11" s="4">
        <v>194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ht="15">
      <c r="A12" s="4">
        <v>104</v>
      </c>
      <c r="B12" s="5">
        <v>238</v>
      </c>
      <c r="D12" s="79" t="s">
        <v>425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7" ht="15.75" thickBot="1">
      <c r="A13" s="4">
        <v>83</v>
      </c>
      <c r="B13" s="4">
        <v>244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 ht="15.75" thickBot="1">
      <c r="A14" s="4">
        <v>123</v>
      </c>
      <c r="B14" s="4">
        <v>244</v>
      </c>
      <c r="D14" s="79" t="s">
        <v>444</v>
      </c>
      <c r="E14" s="82"/>
      <c r="F14" s="79"/>
      <c r="G14" s="79" t="s">
        <v>445</v>
      </c>
      <c r="H14" s="82"/>
      <c r="I14" s="79"/>
      <c r="J14" s="79"/>
      <c r="K14" s="79"/>
      <c r="L14" s="79"/>
      <c r="M14" s="79"/>
      <c r="N14" s="79"/>
      <c r="O14" s="79"/>
      <c r="P14" s="79"/>
      <c r="Q14" s="79"/>
    </row>
    <row r="15" spans="1:17" ht="15.75" thickBot="1">
      <c r="A15" s="4">
        <v>100</v>
      </c>
      <c r="B15" s="4">
        <v>243</v>
      </c>
      <c r="D15" s="79" t="s">
        <v>446</v>
      </c>
      <c r="E15" s="82"/>
      <c r="F15" s="79"/>
      <c r="G15" s="79" t="s">
        <v>447</v>
      </c>
      <c r="H15" s="82"/>
      <c r="I15" s="79"/>
      <c r="J15" s="79"/>
      <c r="K15" s="79"/>
      <c r="L15" s="79"/>
      <c r="M15" s="79"/>
      <c r="N15" s="79"/>
      <c r="O15" s="79"/>
      <c r="P15" s="79"/>
      <c r="Q15" s="79"/>
    </row>
    <row r="16" spans="1:17" ht="15.75" thickBot="1">
      <c r="A16" s="4">
        <v>64</v>
      </c>
      <c r="B16" s="4">
        <v>202</v>
      </c>
      <c r="D16" s="79" t="s">
        <v>448</v>
      </c>
      <c r="E16" s="81"/>
      <c r="F16" s="79"/>
      <c r="G16" s="79" t="s">
        <v>449</v>
      </c>
      <c r="H16" s="81"/>
      <c r="I16" s="79"/>
      <c r="J16" s="79"/>
      <c r="K16" s="79"/>
      <c r="L16" s="79"/>
      <c r="M16" s="79"/>
      <c r="N16" s="79"/>
      <c r="O16" s="79"/>
      <c r="P16" s="79"/>
      <c r="Q16" s="79"/>
    </row>
    <row r="17" spans="1:17" ht="15">
      <c r="A17" s="4">
        <v>139</v>
      </c>
      <c r="B17" s="4">
        <v>194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1:17" ht="15">
      <c r="A18" s="4">
        <v>110</v>
      </c>
      <c r="B18" s="4">
        <v>243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</row>
    <row r="19" spans="1:17" ht="15">
      <c r="A19" s="4">
        <v>67</v>
      </c>
      <c r="B19" s="4">
        <v>196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</row>
    <row r="20" spans="1:17" ht="15">
      <c r="A20" s="4">
        <v>70</v>
      </c>
      <c r="B20" s="4">
        <v>196</v>
      </c>
      <c r="D20" s="79" t="s">
        <v>434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spans="1:17">
      <c r="A21" s="4">
        <v>151</v>
      </c>
      <c r="B21" s="4">
        <v>220</v>
      </c>
    </row>
    <row r="22" spans="1:17">
      <c r="A22" s="4">
        <v>201</v>
      </c>
      <c r="B22" s="4">
        <v>196</v>
      </c>
    </row>
    <row r="23" spans="1:17">
      <c r="A23" s="4">
        <v>60</v>
      </c>
      <c r="B23" s="4">
        <v>207</v>
      </c>
    </row>
    <row r="24" spans="1:17">
      <c r="A24" s="4">
        <v>113</v>
      </c>
      <c r="B24" s="4">
        <v>243</v>
      </c>
    </row>
    <row r="25" spans="1:17">
      <c r="A25" s="4">
        <v>93</v>
      </c>
      <c r="B25" s="4">
        <v>220</v>
      </c>
    </row>
    <row r="26" spans="1:17">
      <c r="A26" s="4">
        <v>48</v>
      </c>
      <c r="B26" s="4">
        <v>194</v>
      </c>
    </row>
    <row r="27" spans="1:17">
      <c r="A27" s="4">
        <v>68</v>
      </c>
      <c r="B27" s="5">
        <v>238</v>
      </c>
    </row>
    <row r="28" spans="1:17">
      <c r="A28" s="4">
        <v>101</v>
      </c>
      <c r="B28" s="4">
        <v>202</v>
      </c>
    </row>
    <row r="29" spans="1:17">
      <c r="A29" s="4">
        <v>78</v>
      </c>
      <c r="B29" s="4">
        <v>220</v>
      </c>
    </row>
    <row r="30" spans="1:17">
      <c r="A30" s="4">
        <v>118</v>
      </c>
      <c r="B30" s="4">
        <v>175</v>
      </c>
    </row>
    <row r="31" spans="1:17">
      <c r="A31" s="4">
        <v>92</v>
      </c>
      <c r="B31" s="4">
        <v>184</v>
      </c>
    </row>
    <row r="32" spans="1:17">
      <c r="A32" s="4">
        <v>95</v>
      </c>
      <c r="B32" s="4">
        <v>207</v>
      </c>
    </row>
    <row r="33" spans="1:2">
      <c r="A33" s="4">
        <v>58</v>
      </c>
      <c r="B33" s="4">
        <v>190</v>
      </c>
    </row>
    <row r="34" spans="1:2">
      <c r="A34" s="4">
        <v>163</v>
      </c>
      <c r="B34" s="4">
        <v>220</v>
      </c>
    </row>
    <row r="35" spans="1:2">
      <c r="A35" s="4">
        <v>94</v>
      </c>
      <c r="B35" s="5">
        <v>238</v>
      </c>
    </row>
    <row r="36" spans="1:2">
      <c r="A36" s="4">
        <v>203</v>
      </c>
      <c r="B36" s="4">
        <v>243</v>
      </c>
    </row>
    <row r="37" spans="1:2">
      <c r="A37" s="4">
        <v>110</v>
      </c>
      <c r="B37" s="4">
        <v>220</v>
      </c>
    </row>
    <row r="38" spans="1:2">
      <c r="A38" s="4">
        <v>42</v>
      </c>
      <c r="B38" s="4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średnia</vt:lpstr>
      <vt:lpstr>m=mo_t</vt:lpstr>
      <vt:lpstr>m=mo_Nor</vt:lpstr>
      <vt:lpstr>Leukocyty_1</vt:lpstr>
      <vt:lpstr>wariancja</vt:lpstr>
      <vt:lpstr>s2=s20</vt:lpstr>
      <vt:lpstr>s21=s22</vt:lpstr>
      <vt:lpstr>m1=m2</vt:lpstr>
      <vt:lpstr>surowica</vt:lpstr>
      <vt:lpstr>prawdop</vt:lpstr>
      <vt:lpstr>p=p0</vt:lpstr>
      <vt:lpstr>Leukocyty_2</vt:lpstr>
      <vt:lpstr>2 prawdop</vt:lpstr>
      <vt:lpstr>p1=p2</vt:lpstr>
      <vt:lpstr>Leukocyty_3</vt:lpstr>
      <vt:lpstr>Arkusz1</vt:lpstr>
    </vt:vector>
  </TitlesOfParts>
  <Company>SGGW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Z.Nowak</dc:creator>
  <cp:lastModifiedBy>Laboratorium</cp:lastModifiedBy>
  <dcterms:created xsi:type="dcterms:W3CDTF">2005-03-06T11:49:09Z</dcterms:created>
  <dcterms:modified xsi:type="dcterms:W3CDTF">2024-11-15T12:39:39Z</dcterms:modified>
</cp:coreProperties>
</file>