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 activeTab="3"/>
  </bookViews>
  <sheets>
    <sheet name="epistaza" sheetId="8" r:id="rId1"/>
    <sheet name="umaszczenie" sheetId="9" r:id="rId2"/>
    <sheet name="szczepienia" sheetId="10" r:id="rId3"/>
    <sheet name="grypa" sheetId="15" r:id="rId4"/>
    <sheet name="studenci" sheetId="11" r:id="rId5"/>
    <sheet name="statystyka" sheetId="12" r:id="rId6"/>
    <sheet name="konie" sheetId="13" r:id="rId7"/>
    <sheet name="testy" sheetId="14" r:id="rId8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5" l="1"/>
  <c r="B13" i="15"/>
  <c r="D13" i="15"/>
  <c r="C13" i="15"/>
  <c r="F10" i="13" l="1"/>
  <c r="E9" i="13"/>
  <c r="E13" i="12"/>
  <c r="B13" i="12"/>
  <c r="D12" i="12"/>
  <c r="C13" i="12" s="1"/>
  <c r="E12" i="10"/>
  <c r="C12" i="10"/>
  <c r="B12" i="10"/>
  <c r="D12" i="10" l="1"/>
  <c r="L8" i="11"/>
  <c r="G13" i="11"/>
  <c r="D13" i="11"/>
  <c r="C13" i="11"/>
  <c r="J11" i="9"/>
  <c r="D15" i="9"/>
  <c r="C15" i="9"/>
  <c r="B15" i="9"/>
  <c r="K12" i="8" l="1"/>
  <c r="D15" i="8"/>
  <c r="B15" i="8"/>
  <c r="C15" i="8"/>
  <c r="H4" i="14" l="1"/>
  <c r="I4" i="13"/>
  <c r="H8" i="12"/>
  <c r="L7" i="10"/>
</calcChain>
</file>

<file path=xl/sharedStrings.xml><?xml version="1.0" encoding="utf-8"?>
<sst xmlns="http://schemas.openxmlformats.org/spreadsheetml/2006/main" count="178" uniqueCount="96">
  <si>
    <t>p</t>
  </si>
  <si>
    <t>xi</t>
  </si>
  <si>
    <t>ni</t>
  </si>
  <si>
    <t>pi</t>
  </si>
  <si>
    <t>Chi2emp</t>
  </si>
  <si>
    <t>Chi2 teoretyczne</t>
  </si>
  <si>
    <t>lss</t>
  </si>
  <si>
    <t>błąd</t>
  </si>
  <si>
    <t>W populacji spanieli proporcja umaszczenia złocistego, czarnego, brazowego i łaciatego jest jak 5:3:2:2. Zbadano próbę 144 psów, wśród których było: 55 zlocistych, 44 czrne i 34 łaciatych. Czy rozkład umaszczeń w próbie jest zgodny z teoretycznym?</t>
  </si>
  <si>
    <t>Czworaczki jagniąt poddawane były szczepieniu. Tabela zawiera zestawienie o liczbie uodpornionych jagnąt w badanych 48 miotach. Czy liczba jagniąt uodpornionych w każdej czwórce podlega rozkładowi dwumianowemu?</t>
  </si>
  <si>
    <t>Badano czas wykonania pewnego zadania przez 200 studentów. Sprawdź, czy czas wykonania podlega rozkładowi normalnemu? X e N (8;1)</t>
  </si>
  <si>
    <t>&lt; 6</t>
  </si>
  <si>
    <t>&gt; 12</t>
  </si>
  <si>
    <t>przedział czasowy</t>
  </si>
  <si>
    <t>ocena/płeć</t>
  </si>
  <si>
    <t>studentka</t>
  </si>
  <si>
    <t>student</t>
  </si>
  <si>
    <t>maść/siwienie</t>
  </si>
  <si>
    <t>TAK</t>
  </si>
  <si>
    <t>NIE</t>
  </si>
  <si>
    <t>kare</t>
  </si>
  <si>
    <t>gniade</t>
  </si>
  <si>
    <t>kasztany</t>
  </si>
  <si>
    <t>srokate</t>
  </si>
  <si>
    <t>taranty</t>
  </si>
  <si>
    <t>Czy liczba skierowań  na test potencjalnie chorych na COVID-19, zależy od dnia tygodnia?</t>
  </si>
  <si>
    <t>dzień tygodnia/skierowanie</t>
  </si>
  <si>
    <t>Częściowo</t>
  </si>
  <si>
    <t>poniedziałek</t>
  </si>
  <si>
    <t>wtorek</t>
  </si>
  <si>
    <t>środa</t>
  </si>
  <si>
    <t>czwartek</t>
  </si>
  <si>
    <t>piątek</t>
  </si>
  <si>
    <t>sobota</t>
  </si>
  <si>
    <t>niedziela</t>
  </si>
  <si>
    <t>1 dom</t>
  </si>
  <si>
    <t>0 dom</t>
  </si>
  <si>
    <t>2 dom</t>
  </si>
  <si>
    <t xml:space="preserve">P: Czy mamy do czynienia z epistazą recesywną 9 : 3 : 4 w pokoleniu F2? </t>
  </si>
  <si>
    <r>
      <t>Ho: Otrzymana liczebność w grupach poszczególnych fenotypów</t>
    </r>
    <r>
      <rPr>
        <sz val="11"/>
        <color rgb="FFFF0000"/>
        <rFont val="Calibri"/>
        <family val="2"/>
        <charset val="238"/>
        <scheme val="minor"/>
      </rPr>
      <t xml:space="preserve"> JEST RÓWNA</t>
    </r>
    <r>
      <rPr>
        <sz val="11"/>
        <rFont val="Calibri"/>
        <family val="2"/>
        <charset val="238"/>
        <scheme val="minor"/>
      </rPr>
      <t xml:space="preserve"> proprcjom odpowiadającym epistazie recesywnej 9:3:4</t>
    </r>
  </si>
  <si>
    <r>
      <t xml:space="preserve">H1: Otrzymana liczebność w grupach poszczególnych fenotypów </t>
    </r>
    <r>
      <rPr>
        <sz val="11"/>
        <color rgb="FFFF0000"/>
        <rFont val="Calibri"/>
        <family val="2"/>
        <charset val="238"/>
        <scheme val="minor"/>
      </rPr>
      <t>NIE JEST RÓWNA</t>
    </r>
    <r>
      <rPr>
        <sz val="11"/>
        <rFont val="Calibri"/>
        <family val="2"/>
        <charset val="238"/>
        <scheme val="minor"/>
      </rPr>
      <t xml:space="preserve"> proprcjom odpowiadającym epistazie recesywnej 9:3:4</t>
    </r>
  </si>
  <si>
    <t>piN</t>
  </si>
  <si>
    <t>N</t>
  </si>
  <si>
    <t>wartości z próby - empiryczne</t>
  </si>
  <si>
    <t>wartości teoretyczne- bazujace na założonych danych (prawdopodobieństwie wystąpienia cechy)</t>
  </si>
  <si>
    <t>ni-piN</t>
  </si>
  <si>
    <t>(ni-piN)^2</t>
  </si>
  <si>
    <t>(ni-piN)^2/piN</t>
  </si>
  <si>
    <t>lss - liczba stopni swobody - liczba kategorii (cechy) - k -1-m (m- liczba parametrów obliczonych)</t>
  </si>
  <si>
    <t>błąd alfa</t>
  </si>
  <si>
    <t>jeżeli Chi2emp &gt;= Chi2teor to Ho jest FAŁSZYWA</t>
  </si>
  <si>
    <t>jeżeli Chi2emp &lt; Chi2teor to Ho jest PRAWDZIWA</t>
  </si>
  <si>
    <t>złociste</t>
  </si>
  <si>
    <t>czarne</t>
  </si>
  <si>
    <t>łaciate</t>
  </si>
  <si>
    <t>brązowe</t>
  </si>
  <si>
    <t>P: Czy rozkład umaszczeń w próbie wynosi 5:3:2:2?</t>
  </si>
  <si>
    <t>Ho: Proporcje umaszczeń w próbie są równe 5:3:2:2</t>
  </si>
  <si>
    <t>H1: Proporcje umaszczeń w próbie NIE są równe 5:3:2:2</t>
  </si>
  <si>
    <t>P: czy czas wykonania podlega rozkładowi normalnemu? X e N (8;1)?</t>
  </si>
  <si>
    <r>
      <t xml:space="preserve">Ho: czas wykonania </t>
    </r>
    <r>
      <rPr>
        <sz val="10"/>
        <color rgb="FFFF0000"/>
        <rFont val="Calibri"/>
        <family val="2"/>
        <charset val="238"/>
        <scheme val="minor"/>
      </rPr>
      <t xml:space="preserve">podlega </t>
    </r>
    <r>
      <rPr>
        <sz val="10"/>
        <rFont val="Calibri"/>
        <family val="2"/>
        <charset val="238"/>
        <scheme val="minor"/>
      </rPr>
      <t>rozkładowi normalnemu? X e N (8;1)</t>
    </r>
  </si>
  <si>
    <r>
      <t xml:space="preserve">H1: czas wykonania </t>
    </r>
    <r>
      <rPr>
        <sz val="10"/>
        <color rgb="FFFF0000"/>
        <rFont val="Calibri"/>
        <family val="2"/>
        <charset val="238"/>
        <scheme val="minor"/>
      </rPr>
      <t xml:space="preserve">NIE podlega </t>
    </r>
    <r>
      <rPr>
        <sz val="10"/>
        <rFont val="Calibri"/>
        <family val="2"/>
        <charset val="238"/>
        <scheme val="minor"/>
      </rPr>
      <t>rozkładowi normalnemu? X e N (8;1)</t>
    </r>
  </si>
  <si>
    <t>P(x&lt;6)</t>
  </si>
  <si>
    <t>P(6&lt;x&lt;8)</t>
  </si>
  <si>
    <t>P(8&lt;x&lt;10)</t>
  </si>
  <si>
    <t>P(10&lt;x&lt;12)</t>
  </si>
  <si>
    <t>P(x&gt;12)</t>
  </si>
  <si>
    <t>m</t>
  </si>
  <si>
    <t>s</t>
  </si>
  <si>
    <t>F(x=6)</t>
  </si>
  <si>
    <t>F(x=8)-F(x=6)</t>
  </si>
  <si>
    <t>F(x=10)-F(x=8)</t>
  </si>
  <si>
    <t>F(x=12)-F(x=10)</t>
  </si>
  <si>
    <t>1-F(x=12)</t>
  </si>
  <si>
    <t>Ho: liczba jagniąt uodpornionych w każdej czwórce podlega rozkładowi dwumianowemu</t>
  </si>
  <si>
    <t>P: Czy liczba jagniąt uodpornionych w każdej czwórce podlega rozkładowi dwumianowemu?</t>
  </si>
  <si>
    <t>H1: liczba jagniąt uodpornionych w każdej czwórce NIE podlega rozkładowi dwumianowemu</t>
  </si>
  <si>
    <t>uodpornione jagnięta</t>
  </si>
  <si>
    <t>P: Czy studentki lepiej zaliczają statystykę niż studenci?</t>
  </si>
  <si>
    <r>
      <t>Ho: P(płeć żeńska i ocena 2) = P(płeć żeńska)*P(ocena 2)</t>
    </r>
    <r>
      <rPr>
        <sz val="11"/>
        <color rgb="FFFF0000"/>
        <rFont val="Calibri"/>
        <family val="2"/>
        <charset val="238"/>
        <scheme val="minor"/>
      </rPr>
      <t xml:space="preserve"> na przykład</t>
    </r>
  </si>
  <si>
    <t>H1: istnieje zależność pomiędzy poziomem ocen a płcią studentów</t>
  </si>
  <si>
    <r>
      <t xml:space="preserve">Ho:  </t>
    </r>
    <r>
      <rPr>
        <sz val="11"/>
        <color rgb="FFFF0000"/>
        <rFont val="Calibri"/>
        <family val="2"/>
        <charset val="238"/>
        <scheme val="minor"/>
      </rPr>
      <t>NIE</t>
    </r>
    <r>
      <rPr>
        <sz val="11"/>
        <rFont val="Calibri"/>
        <family val="2"/>
        <charset val="238"/>
        <scheme val="minor"/>
      </rPr>
      <t xml:space="preserve"> istnieje zależność pomiędzy poziomem ocen a płcią studentów</t>
    </r>
  </si>
  <si>
    <t>nij-pijN</t>
  </si>
  <si>
    <t>(nij-pijN)^2</t>
  </si>
  <si>
    <t>((nij-pijN)^2)/pijN</t>
  </si>
  <si>
    <t>(k-1)*(l-1)</t>
  </si>
  <si>
    <t>k- liczba kategorii jednej cechy</t>
  </si>
  <si>
    <t>l- liczba kategorii drugiej cechy</t>
  </si>
  <si>
    <t>P: Czy siwienie z wiekiem u koni zależy od masci podstawowej?</t>
  </si>
  <si>
    <r>
      <t xml:space="preserve">Dane przedstawiają liczbę zachorowań na grypę wśród studentów w ciągu roku. Sprawdź, czy liczba zachorowań podlega rozkładowi Poissona z </t>
    </r>
    <r>
      <rPr>
        <sz val="11"/>
        <rFont val="Calibri"/>
        <family val="2"/>
        <charset val="238"/>
      </rPr>
      <t>λ=2,8</t>
    </r>
  </si>
  <si>
    <t>P: Czy liczba zachorowań na grypę w grupie studentów podlega rozkładowi Poissona?</t>
  </si>
  <si>
    <t>Ho: liczba zachorowań na grypę w grupie studentów podlega rozkładowi Poissona</t>
  </si>
  <si>
    <t>H1: liczba zachorowań na grypę w grupie studentów NIE podlega rozkładowi Poissona</t>
  </si>
  <si>
    <t>Wykonanao krzyżówkę mendlowską w celu dowiedzenia, czy mamy do czynienia z epistazą recesywną. W potomstwie mieszańców pojawiło się 60 osobników z dwiema cechami dominującymi, 24 osobniki z jedna cechą dominujacą oraz 32 osobniki z jedną cechą recesywną (epistatyczną). Sprawdź, czy uzyskany rozkład fenotypów pozwala na wnioskowanie, że mamy do czynienia z tym typem epistazy?</t>
  </si>
  <si>
    <t>&lt;=1</t>
  </si>
  <si>
    <t>&gt;=6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</si>
</sst>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"/>
    <numFmt numFmtId="166" formatCode="0.000000"/>
    <numFmt numFmtId="167" formatCode="0.0000"/>
    <numFmt numFmtId="168" formatCode="0.0"/>
  </numFmts>
  <fonts count="11" x14ac:knownFonts="1">
    <font>
      <sz val="10"/>
      <name val="Arial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2" fontId="1" fillId="0" borderId="0" xfId="0" applyNumberFormat="1" applyFont="1"/>
    <xf numFmtId="2" fontId="1" fillId="6" borderId="0" xfId="0" applyNumberFormat="1" applyFont="1" applyFill="1"/>
    <xf numFmtId="0" fontId="1" fillId="3" borderId="1" xfId="0" applyFont="1" applyFill="1" applyBorder="1"/>
    <xf numFmtId="2" fontId="1" fillId="2" borderId="1" xfId="0" applyNumberFormat="1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2" fontId="1" fillId="5" borderId="1" xfId="0" applyNumberFormat="1" applyFont="1" applyFill="1" applyBorder="1"/>
    <xf numFmtId="2" fontId="1" fillId="5" borderId="1" xfId="0" applyNumberFormat="1" applyFont="1" applyFill="1" applyBorder="1" applyAlignment="1">
      <alignment horizontal="center"/>
    </xf>
    <xf numFmtId="2" fontId="1" fillId="7" borderId="0" xfId="0" applyNumberFormat="1" applyFont="1" applyFill="1"/>
    <xf numFmtId="2" fontId="1" fillId="8" borderId="0" xfId="0" applyNumberFormat="1" applyFont="1" applyFill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1" fontId="1" fillId="5" borderId="1" xfId="0" applyNumberFormat="1" applyFont="1" applyFill="1" applyBorder="1"/>
    <xf numFmtId="2" fontId="1" fillId="3" borderId="0" xfId="0" applyNumberFormat="1" applyFont="1" applyFill="1"/>
    <xf numFmtId="164" fontId="1" fillId="8" borderId="0" xfId="0" applyNumberFormat="1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2" fontId="1" fillId="4" borderId="1" xfId="0" applyNumberFormat="1" applyFont="1" applyFill="1" applyBorder="1"/>
    <xf numFmtId="0" fontId="1" fillId="9" borderId="0" xfId="0" applyFont="1" applyFill="1"/>
    <xf numFmtId="165" fontId="1" fillId="2" borderId="0" xfId="0" applyNumberFormat="1" applyFont="1" applyFill="1"/>
    <xf numFmtId="166" fontId="1" fillId="8" borderId="0" xfId="0" applyNumberFormat="1" applyFont="1" applyFill="1"/>
    <xf numFmtId="164" fontId="1" fillId="2" borderId="0" xfId="0" applyNumberFormat="1" applyFont="1" applyFill="1"/>
    <xf numFmtId="167" fontId="1" fillId="0" borderId="0" xfId="0" applyNumberFormat="1" applyFont="1"/>
    <xf numFmtId="0" fontId="1" fillId="10" borderId="0" xfId="0" applyFont="1" applyFill="1"/>
    <xf numFmtId="168" fontId="1" fillId="4" borderId="0" xfId="0" applyNumberFormat="1" applyFont="1" applyFill="1"/>
    <xf numFmtId="168" fontId="1" fillId="0" borderId="0" xfId="0" applyNumberFormat="1" applyFont="1"/>
    <xf numFmtId="168" fontId="1" fillId="5" borderId="0" xfId="0" applyNumberFormat="1" applyFont="1" applyFill="1"/>
    <xf numFmtId="2" fontId="1" fillId="5" borderId="0" xfId="0" applyNumberFormat="1" applyFont="1" applyFill="1"/>
    <xf numFmtId="2" fontId="1" fillId="11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5" borderId="0" xfId="0" applyFont="1" applyFill="1"/>
    <xf numFmtId="2" fontId="1" fillId="13" borderId="0" xfId="0" applyNumberFormat="1" applyFont="1" applyFill="1"/>
    <xf numFmtId="164" fontId="1" fillId="7" borderId="0" xfId="0" applyNumberFormat="1" applyFont="1" applyFill="1"/>
    <xf numFmtId="0" fontId="1" fillId="9" borderId="1" xfId="0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8" fontId="1" fillId="4" borderId="1" xfId="0" applyNumberFormat="1" applyFont="1" applyFill="1" applyBorder="1" applyAlignment="1">
      <alignment horizontal="center"/>
    </xf>
    <xf numFmtId="168" fontId="1" fillId="14" borderId="0" xfId="0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10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8" fontId="1" fillId="4" borderId="0" xfId="0" applyNumberFormat="1" applyFont="1" applyFill="1" applyAlignment="1">
      <alignment horizontal="center"/>
    </xf>
    <xf numFmtId="168" fontId="1" fillId="5" borderId="0" xfId="0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CC"/>
      <color rgb="FFFF99FF"/>
      <color rgb="FFFF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170090</xdr:colOff>
      <xdr:row>3</xdr:row>
      <xdr:rowOff>6804</xdr:rowOff>
    </xdr:from>
    <xdr:to>
      <xdr:col>14</xdr:col>
      <xdr:colOff>119743</xdr:colOff>
      <xdr:row>6</xdr:row>
      <xdr:rowOff>140154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4FD8C92C-C7BD-4CCE-BC20-3331A65A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3304" y="578304"/>
          <a:ext cx="2398939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0</xdr:row>
      <xdr:rowOff>0</xdr:rowOff>
    </xdr:from>
    <xdr:to>
      <xdr:col>12</xdr:col>
      <xdr:colOff>502418</xdr:colOff>
      <xdr:row>5</xdr:row>
      <xdr:rowOff>95250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FF2392D6-D5E5-4B03-970F-A9A8C830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0"/>
          <a:ext cx="3074168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40" zoomScaleNormal="140" workbookViewId="0">
      <selection activeCell="O9" sqref="O9"/>
    </sheetView>
  </sheetViews>
  <sheetFormatPr defaultRowHeight="15" x14ac:dyDescent="0.25"/>
  <cols>
    <col min="1" max="6" width="9.140625" style="1"/>
    <col min="7" max="7" width="13.5703125" style="1" customWidth="1"/>
    <col min="8" max="8" width="9.140625" style="1"/>
    <col min="9" max="9" width="9.28515625" style="1" customWidth="1"/>
    <col min="10" max="16384" width="9.140625" style="1"/>
  </cols>
  <sheetData>
    <row r="1" spans="1:12" x14ac:dyDescent="0.25">
      <c r="A1" s="62" t="s">
        <v>93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2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2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L4"/>
    </row>
    <row r="5" spans="1:12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2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2" x14ac:dyDescent="0.25">
      <c r="A7" s="1" t="s">
        <v>38</v>
      </c>
    </row>
    <row r="8" spans="1:12" x14ac:dyDescent="0.25">
      <c r="A8" s="1" t="s">
        <v>39</v>
      </c>
    </row>
    <row r="9" spans="1:12" x14ac:dyDescent="0.25">
      <c r="A9" s="1" t="s">
        <v>40</v>
      </c>
    </row>
    <row r="11" spans="1:12" x14ac:dyDescent="0.25">
      <c r="A11" s="2" t="s">
        <v>1</v>
      </c>
      <c r="B11" s="2" t="s">
        <v>2</v>
      </c>
      <c r="C11" s="8" t="s">
        <v>3</v>
      </c>
      <c r="D11" s="4" t="s">
        <v>41</v>
      </c>
      <c r="E11" s="4" t="s">
        <v>45</v>
      </c>
      <c r="F11" s="1" t="s">
        <v>46</v>
      </c>
      <c r="G11" s="1" t="s">
        <v>47</v>
      </c>
      <c r="I11" s="1" t="s">
        <v>4</v>
      </c>
      <c r="J11" s="14"/>
    </row>
    <row r="12" spans="1:12" x14ac:dyDescent="0.25">
      <c r="A12" s="1" t="s">
        <v>37</v>
      </c>
      <c r="B12" s="15">
        <v>60</v>
      </c>
      <c r="C12" s="16"/>
      <c r="D12" s="17"/>
      <c r="E12" s="18"/>
      <c r="F12" s="19"/>
      <c r="G12" s="20"/>
      <c r="I12" s="1" t="s">
        <v>0</v>
      </c>
      <c r="K12" s="22">
        <f>_xlfn.CHISQ.DIST.RT(J11,J15)</f>
        <v>1</v>
      </c>
    </row>
    <row r="13" spans="1:12" x14ac:dyDescent="0.25">
      <c r="A13" s="1" t="s">
        <v>35</v>
      </c>
      <c r="B13" s="15">
        <v>24</v>
      </c>
      <c r="C13" s="16"/>
      <c r="D13" s="17"/>
      <c r="E13" s="18"/>
      <c r="F13" s="19"/>
      <c r="G13" s="20"/>
      <c r="I13" s="1" t="s">
        <v>5</v>
      </c>
      <c r="K13" s="21"/>
      <c r="L13" s="13"/>
    </row>
    <row r="14" spans="1:12" x14ac:dyDescent="0.25">
      <c r="A14" s="1" t="s">
        <v>36</v>
      </c>
      <c r="B14" s="15">
        <v>32</v>
      </c>
      <c r="C14" s="16"/>
      <c r="D14" s="17"/>
      <c r="E14" s="18"/>
      <c r="F14" s="19"/>
      <c r="G14" s="20"/>
      <c r="I14" s="1" t="s">
        <v>49</v>
      </c>
      <c r="J14" s="1">
        <v>0.05</v>
      </c>
    </row>
    <row r="15" spans="1:12" x14ac:dyDescent="0.25">
      <c r="A15" s="1" t="s">
        <v>42</v>
      </c>
      <c r="B15" s="5">
        <f>SUM(B12:B14)</f>
        <v>116</v>
      </c>
      <c r="C15" s="5">
        <f>SUM(C12:C14)</f>
        <v>0</v>
      </c>
      <c r="D15" s="5">
        <f>SUM(D12:D14)</f>
        <v>0</v>
      </c>
      <c r="I15" s="1" t="s">
        <v>6</v>
      </c>
      <c r="J15" s="1">
        <v>2</v>
      </c>
    </row>
    <row r="16" spans="1:12" x14ac:dyDescent="0.25">
      <c r="I16" s="1" t="s">
        <v>48</v>
      </c>
    </row>
    <row r="17" spans="1:10" x14ac:dyDescent="0.25">
      <c r="A17" s="11" t="s">
        <v>43</v>
      </c>
      <c r="B17" s="11"/>
      <c r="C17" s="11"/>
    </row>
    <row r="18" spans="1:10" x14ac:dyDescent="0.25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</row>
    <row r="20" spans="1:10" x14ac:dyDescent="0.25">
      <c r="A20" s="1" t="s">
        <v>50</v>
      </c>
      <c r="H20" s="4"/>
    </row>
    <row r="21" spans="1:10" x14ac:dyDescent="0.25">
      <c r="A21" s="1" t="s">
        <v>51</v>
      </c>
      <c r="H21" s="60"/>
    </row>
    <row r="22" spans="1:10" x14ac:dyDescent="0.25">
      <c r="H22" s="4"/>
      <c r="I22" s="13"/>
    </row>
  </sheetData>
  <mergeCells count="1">
    <mergeCell ref="A1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40" zoomScaleNormal="140" workbookViewId="0">
      <selection activeCell="I20" sqref="I20"/>
    </sheetView>
  </sheetViews>
  <sheetFormatPr defaultRowHeight="15" x14ac:dyDescent="0.25"/>
  <cols>
    <col min="1" max="8" width="9.140625" style="1"/>
    <col min="9" max="9" width="15.42578125" style="1" customWidth="1"/>
    <col min="10" max="16384" width="9.140625" style="1"/>
  </cols>
  <sheetData>
    <row r="1" spans="1:10" x14ac:dyDescent="0.25">
      <c r="A1" s="62" t="s">
        <v>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x14ac:dyDescent="0.25">
      <c r="A7" s="1" t="s">
        <v>56</v>
      </c>
    </row>
    <row r="8" spans="1:10" x14ac:dyDescent="0.25">
      <c r="A8" s="1" t="s">
        <v>57</v>
      </c>
    </row>
    <row r="9" spans="1:10" x14ac:dyDescent="0.25">
      <c r="A9" s="1" t="s">
        <v>58</v>
      </c>
    </row>
    <row r="10" spans="1:10" x14ac:dyDescent="0.25">
      <c r="A10" s="6" t="s">
        <v>1</v>
      </c>
      <c r="B10" s="6" t="s">
        <v>2</v>
      </c>
      <c r="C10" s="24" t="s">
        <v>3</v>
      </c>
      <c r="D10" s="4" t="s">
        <v>41</v>
      </c>
      <c r="E10" s="4" t="s">
        <v>45</v>
      </c>
      <c r="F10" s="1" t="s">
        <v>46</v>
      </c>
      <c r="G10" s="1" t="s">
        <v>47</v>
      </c>
      <c r="I10" s="1" t="s">
        <v>4</v>
      </c>
      <c r="J10" s="26"/>
    </row>
    <row r="11" spans="1:10" x14ac:dyDescent="0.25">
      <c r="A11" s="1" t="s">
        <v>52</v>
      </c>
      <c r="B11" s="11">
        <v>55</v>
      </c>
      <c r="C11" s="10"/>
      <c r="D11" s="17"/>
      <c r="E11" s="18"/>
      <c r="F11" s="25"/>
      <c r="G11" s="20"/>
      <c r="I11" s="1" t="s">
        <v>0</v>
      </c>
      <c r="J11" s="27">
        <f>_xlfn.CHISQ.DIST.RT(J10,J14)</f>
        <v>1</v>
      </c>
    </row>
    <row r="12" spans="1:10" x14ac:dyDescent="0.25">
      <c r="A12" s="1" t="s">
        <v>53</v>
      </c>
      <c r="B12" s="11">
        <v>44</v>
      </c>
      <c r="C12" s="9"/>
      <c r="D12" s="17"/>
      <c r="E12" s="18"/>
      <c r="F12" s="25"/>
      <c r="G12" s="20"/>
      <c r="I12" s="1" t="s">
        <v>5</v>
      </c>
      <c r="J12" s="21"/>
    </row>
    <row r="13" spans="1:10" x14ac:dyDescent="0.25">
      <c r="A13" s="1" t="s">
        <v>54</v>
      </c>
      <c r="B13" s="11">
        <v>34</v>
      </c>
      <c r="C13" s="10"/>
      <c r="D13" s="17"/>
      <c r="E13" s="18"/>
      <c r="F13" s="25"/>
      <c r="G13" s="20"/>
      <c r="I13" s="1" t="s">
        <v>7</v>
      </c>
      <c r="J13" s="13">
        <v>0.05</v>
      </c>
    </row>
    <row r="14" spans="1:10" x14ac:dyDescent="0.25">
      <c r="A14" s="1" t="s">
        <v>55</v>
      </c>
      <c r="B14" s="11">
        <v>11</v>
      </c>
      <c r="C14" s="10"/>
      <c r="D14" s="17"/>
      <c r="E14" s="18"/>
      <c r="F14" s="25"/>
      <c r="G14" s="20"/>
      <c r="I14" s="1" t="s">
        <v>6</v>
      </c>
      <c r="J14" s="1">
        <v>3</v>
      </c>
    </row>
    <row r="15" spans="1:10" x14ac:dyDescent="0.25">
      <c r="A15" s="1" t="s">
        <v>42</v>
      </c>
      <c r="B15" s="23">
        <f>SUM(B11:B14)</f>
        <v>144</v>
      </c>
      <c r="C15" s="23">
        <f>SUM(C11:C14)</f>
        <v>0</v>
      </c>
      <c r="D15" s="23">
        <f>SUM(D11:D14)</f>
        <v>0</v>
      </c>
    </row>
    <row r="17" spans="1:1" x14ac:dyDescent="0.25">
      <c r="A17" s="1" t="s">
        <v>50</v>
      </c>
    </row>
    <row r="18" spans="1:1" x14ac:dyDescent="0.25">
      <c r="A18" s="1" t="s">
        <v>51</v>
      </c>
    </row>
  </sheetData>
  <mergeCells count="1">
    <mergeCell ref="A1:J6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30" zoomScaleNormal="130" workbookViewId="0">
      <selection activeCell="B21" sqref="B21"/>
    </sheetView>
  </sheetViews>
  <sheetFormatPr defaultRowHeight="15" x14ac:dyDescent="0.25"/>
  <cols>
    <col min="1" max="2" width="9.140625" style="1"/>
    <col min="3" max="3" width="20.7109375" style="1" customWidth="1"/>
    <col min="4" max="4" width="12" style="1" bestFit="1" customWidth="1"/>
    <col min="5" max="7" width="9.140625" style="1"/>
    <col min="8" max="8" width="14.140625" style="1" bestFit="1" customWidth="1"/>
    <col min="9" max="16384" width="9.140625" style="1"/>
  </cols>
  <sheetData>
    <row r="1" spans="1:12" x14ac:dyDescent="0.25">
      <c r="A1" s="62" t="s">
        <v>9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2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2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</row>
    <row r="6" spans="1:12" x14ac:dyDescent="0.25">
      <c r="A6" s="6" t="s">
        <v>1</v>
      </c>
      <c r="B6" s="6" t="s">
        <v>2</v>
      </c>
      <c r="C6" s="6" t="s">
        <v>77</v>
      </c>
      <c r="D6" s="6" t="s">
        <v>3</v>
      </c>
      <c r="E6" s="7" t="s">
        <v>41</v>
      </c>
      <c r="F6" s="7" t="s">
        <v>45</v>
      </c>
      <c r="G6" s="1" t="s">
        <v>46</v>
      </c>
      <c r="H6" s="1" t="s">
        <v>47</v>
      </c>
      <c r="J6" s="1" t="s">
        <v>4</v>
      </c>
      <c r="L6" s="14"/>
    </row>
    <row r="7" spans="1:12" x14ac:dyDescent="0.25">
      <c r="A7" s="1">
        <v>0</v>
      </c>
      <c r="B7" s="36">
        <v>2</v>
      </c>
      <c r="C7" s="7">
        <v>0</v>
      </c>
      <c r="D7" s="34"/>
      <c r="E7" s="37"/>
      <c r="F7" s="39"/>
      <c r="G7" s="39"/>
      <c r="H7" s="40"/>
      <c r="J7" s="1" t="s">
        <v>0</v>
      </c>
      <c r="L7" s="22">
        <f>_xlfn.CHISQ.DIST.RT(L6,L10)</f>
        <v>1</v>
      </c>
    </row>
    <row r="8" spans="1:12" x14ac:dyDescent="0.25">
      <c r="A8" s="1">
        <v>1</v>
      </c>
      <c r="B8" s="36">
        <v>14</v>
      </c>
      <c r="C8" s="7">
        <v>14</v>
      </c>
      <c r="D8" s="34"/>
      <c r="E8" s="37"/>
      <c r="F8" s="39"/>
      <c r="G8" s="39"/>
      <c r="H8" s="40"/>
      <c r="J8" s="1" t="s">
        <v>5</v>
      </c>
      <c r="L8" s="41"/>
    </row>
    <row r="9" spans="1:12" x14ac:dyDescent="0.25">
      <c r="A9" s="1">
        <v>2</v>
      </c>
      <c r="B9" s="36">
        <v>19</v>
      </c>
      <c r="C9" s="7">
        <v>38</v>
      </c>
      <c r="D9" s="34"/>
      <c r="E9" s="37"/>
      <c r="F9" s="39"/>
      <c r="G9" s="39"/>
      <c r="H9" s="40"/>
      <c r="J9" s="1" t="s">
        <v>7</v>
      </c>
      <c r="L9" s="1">
        <v>0.05</v>
      </c>
    </row>
    <row r="10" spans="1:12" x14ac:dyDescent="0.25">
      <c r="A10" s="1">
        <v>3</v>
      </c>
      <c r="B10" s="36">
        <v>10</v>
      </c>
      <c r="C10" s="7">
        <v>30</v>
      </c>
      <c r="D10" s="34"/>
      <c r="E10" s="37"/>
      <c r="F10" s="39"/>
      <c r="G10" s="39"/>
      <c r="H10" s="40"/>
      <c r="J10" s="1" t="s">
        <v>6</v>
      </c>
      <c r="L10" s="1">
        <v>4</v>
      </c>
    </row>
    <row r="11" spans="1:12" x14ac:dyDescent="0.25">
      <c r="A11" s="1">
        <v>4</v>
      </c>
      <c r="B11" s="36">
        <v>3</v>
      </c>
      <c r="C11" s="7">
        <v>12</v>
      </c>
      <c r="D11" s="34"/>
      <c r="E11" s="37"/>
      <c r="F11" s="39"/>
      <c r="G11" s="39"/>
      <c r="H11" s="40"/>
    </row>
    <row r="12" spans="1:12" x14ac:dyDescent="0.25">
      <c r="A12" s="23" t="s">
        <v>42</v>
      </c>
      <c r="B12" s="1">
        <f>SUM(B7:B11)</f>
        <v>48</v>
      </c>
      <c r="C12" s="7">
        <f>SUM(C7:C11)</f>
        <v>94</v>
      </c>
      <c r="D12" s="1">
        <f>SUM(D7:D11)</f>
        <v>0</v>
      </c>
      <c r="E12" s="1">
        <f>SUM(E7:E11)</f>
        <v>0</v>
      </c>
    </row>
    <row r="14" spans="1:12" x14ac:dyDescent="0.25">
      <c r="A14" s="1" t="s">
        <v>75</v>
      </c>
    </row>
    <row r="15" spans="1:12" x14ac:dyDescent="0.25">
      <c r="A15" s="1" t="s">
        <v>74</v>
      </c>
    </row>
    <row r="16" spans="1:12" x14ac:dyDescent="0.25">
      <c r="A16" s="1" t="s">
        <v>76</v>
      </c>
    </row>
  </sheetData>
  <mergeCells count="1">
    <mergeCell ref="A1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23" sqref="C23"/>
    </sheetView>
  </sheetViews>
  <sheetFormatPr defaultRowHeight="15" x14ac:dyDescent="0.25"/>
  <cols>
    <col min="1" max="2" width="9.140625" style="1"/>
    <col min="3" max="3" width="20.7109375" style="1" customWidth="1"/>
    <col min="4" max="4" width="12" style="1" bestFit="1" customWidth="1"/>
    <col min="5" max="5" width="13.7109375" style="1" customWidth="1"/>
    <col min="6" max="6" width="13.5703125" style="1" customWidth="1"/>
    <col min="7" max="7" width="15.5703125" style="1" customWidth="1"/>
    <col min="8" max="8" width="14.140625" style="1" bestFit="1" customWidth="1"/>
    <col min="9" max="16384" width="9.140625" style="1"/>
  </cols>
  <sheetData>
    <row r="1" spans="1:11" x14ac:dyDescent="0.25">
      <c r="A1" s="62" t="s">
        <v>89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</row>
    <row r="6" spans="1:11" x14ac:dyDescent="0.25">
      <c r="A6" s="6" t="s">
        <v>1</v>
      </c>
      <c r="B6" s="6" t="s">
        <v>2</v>
      </c>
      <c r="C6" s="6" t="s">
        <v>3</v>
      </c>
      <c r="D6" s="60" t="s">
        <v>41</v>
      </c>
      <c r="E6" s="60" t="s">
        <v>45</v>
      </c>
      <c r="F6" s="1" t="s">
        <v>46</v>
      </c>
      <c r="G6" s="1" t="s">
        <v>47</v>
      </c>
      <c r="I6" s="1" t="s">
        <v>4</v>
      </c>
      <c r="K6" s="14"/>
    </row>
    <row r="7" spans="1:11" x14ac:dyDescent="0.25">
      <c r="A7" s="61" t="s">
        <v>94</v>
      </c>
      <c r="B7" s="67">
        <v>10</v>
      </c>
      <c r="C7" s="68"/>
      <c r="D7" s="69"/>
      <c r="E7" s="70"/>
      <c r="F7" s="70"/>
      <c r="G7" s="71"/>
      <c r="I7" s="1" t="s">
        <v>0</v>
      </c>
      <c r="K7" s="22">
        <f>_xlfn.CHISQ.DIST.RT(K6,K10)</f>
        <v>1</v>
      </c>
    </row>
    <row r="8" spans="1:11" x14ac:dyDescent="0.25">
      <c r="A8" s="61">
        <v>2</v>
      </c>
      <c r="B8" s="67">
        <v>15</v>
      </c>
      <c r="C8" s="68"/>
      <c r="D8" s="69"/>
      <c r="E8" s="70"/>
      <c r="F8" s="70"/>
      <c r="G8" s="71"/>
      <c r="I8" s="1" t="s">
        <v>5</v>
      </c>
      <c r="K8" s="41"/>
    </row>
    <row r="9" spans="1:11" x14ac:dyDescent="0.25">
      <c r="A9" s="61">
        <v>3</v>
      </c>
      <c r="B9" s="67">
        <v>11</v>
      </c>
      <c r="C9" s="68"/>
      <c r="D9" s="69"/>
      <c r="E9" s="70"/>
      <c r="F9" s="70"/>
      <c r="G9" s="71"/>
      <c r="I9" s="1" t="s">
        <v>7</v>
      </c>
      <c r="K9" s="1">
        <v>0.05</v>
      </c>
    </row>
    <row r="10" spans="1:11" x14ac:dyDescent="0.25">
      <c r="A10" s="61">
        <v>4</v>
      </c>
      <c r="B10" s="67">
        <v>6</v>
      </c>
      <c r="C10" s="68"/>
      <c r="D10" s="69"/>
      <c r="E10" s="70"/>
      <c r="F10" s="70"/>
      <c r="G10" s="71"/>
      <c r="I10" s="1" t="s">
        <v>6</v>
      </c>
      <c r="K10" s="1">
        <v>5</v>
      </c>
    </row>
    <row r="11" spans="1:11" x14ac:dyDescent="0.25">
      <c r="A11" s="61">
        <v>5</v>
      </c>
      <c r="B11" s="67">
        <v>5</v>
      </c>
      <c r="C11" s="68"/>
      <c r="D11" s="69"/>
      <c r="E11" s="70"/>
      <c r="F11" s="70"/>
      <c r="G11" s="71"/>
    </row>
    <row r="12" spans="1:11" x14ac:dyDescent="0.25">
      <c r="A12" s="61" t="s">
        <v>95</v>
      </c>
      <c r="B12" s="67">
        <v>3</v>
      </c>
      <c r="C12" s="68"/>
      <c r="D12" s="69"/>
      <c r="E12" s="70"/>
      <c r="F12" s="70"/>
      <c r="G12" s="71"/>
    </row>
    <row r="13" spans="1:11" x14ac:dyDescent="0.25">
      <c r="A13" s="23" t="s">
        <v>42</v>
      </c>
      <c r="B13" s="1">
        <f>SUM(B7:B12)</f>
        <v>50</v>
      </c>
      <c r="C13" s="1">
        <f>SUM(C7:C12)</f>
        <v>0</v>
      </c>
      <c r="D13" s="1">
        <f>SUM(D7:D12)</f>
        <v>0</v>
      </c>
    </row>
    <row r="15" spans="1:11" x14ac:dyDescent="0.25">
      <c r="A15" s="1" t="s">
        <v>90</v>
      </c>
    </row>
    <row r="16" spans="1:11" x14ac:dyDescent="0.25">
      <c r="A16" s="1" t="s">
        <v>91</v>
      </c>
    </row>
    <row r="17" spans="1:1" x14ac:dyDescent="0.25">
      <c r="A17" s="1" t="s">
        <v>92</v>
      </c>
    </row>
  </sheetData>
  <mergeCells count="1">
    <mergeCell ref="A1:J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60" zoomScaleNormal="160" workbookViewId="0">
      <selection activeCell="C30" sqref="C30"/>
    </sheetView>
  </sheetViews>
  <sheetFormatPr defaultRowHeight="15" x14ac:dyDescent="0.25"/>
  <cols>
    <col min="1" max="3" width="9.140625" style="1"/>
    <col min="4" max="4" width="13.140625" style="1" bestFit="1" customWidth="1"/>
    <col min="5" max="5" width="13.140625" style="1" customWidth="1"/>
    <col min="6" max="6" width="14.7109375" style="1" bestFit="1" customWidth="1"/>
    <col min="7" max="9" width="9.140625" style="1"/>
    <col min="10" max="10" width="15.5703125" style="1" customWidth="1"/>
    <col min="11" max="11" width="15.140625" style="1" customWidth="1"/>
    <col min="12" max="16384" width="9.140625" style="1"/>
  </cols>
  <sheetData>
    <row r="1" spans="1:12" x14ac:dyDescent="0.25">
      <c r="A1" s="62" t="s">
        <v>10</v>
      </c>
      <c r="B1" s="64"/>
      <c r="C1" s="64"/>
      <c r="D1" s="64"/>
      <c r="E1" s="64"/>
      <c r="F1" s="64"/>
      <c r="G1" s="64"/>
      <c r="H1" s="64"/>
      <c r="I1" s="64"/>
      <c r="J1" s="1">
        <v>8</v>
      </c>
      <c r="K1" s="1" t="s">
        <v>67</v>
      </c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1">
        <v>1</v>
      </c>
      <c r="K2" s="1" t="s">
        <v>68</v>
      </c>
    </row>
    <row r="3" spans="1:12" x14ac:dyDescent="0.25">
      <c r="A3" s="64"/>
      <c r="B3" s="64"/>
      <c r="C3" s="64"/>
      <c r="D3" s="64"/>
      <c r="E3" s="64"/>
      <c r="F3" s="64"/>
      <c r="G3" s="64"/>
      <c r="H3" s="64"/>
      <c r="I3" s="64"/>
    </row>
    <row r="4" spans="1:12" x14ac:dyDescent="0.25">
      <c r="A4" s="28" t="s">
        <v>59</v>
      </c>
      <c r="B4" s="29"/>
      <c r="C4" s="29"/>
      <c r="D4" s="29"/>
      <c r="E4" s="29"/>
      <c r="F4" s="29"/>
      <c r="G4" s="29"/>
      <c r="H4" s="29"/>
      <c r="I4" s="29"/>
    </row>
    <row r="5" spans="1:12" x14ac:dyDescent="0.25">
      <c r="A5" s="28" t="s">
        <v>60</v>
      </c>
      <c r="B5" s="29"/>
      <c r="C5" s="29"/>
      <c r="D5" s="29"/>
      <c r="E5" s="29"/>
      <c r="F5" s="29"/>
      <c r="G5" s="29"/>
      <c r="H5" s="29"/>
      <c r="I5" s="29"/>
    </row>
    <row r="6" spans="1:12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</row>
    <row r="7" spans="1:12" x14ac:dyDescent="0.25">
      <c r="A7" s="65" t="s">
        <v>13</v>
      </c>
      <c r="B7" s="66"/>
      <c r="C7" s="4" t="s">
        <v>2</v>
      </c>
      <c r="D7" s="4" t="s">
        <v>3</v>
      </c>
      <c r="E7" s="7"/>
      <c r="F7" s="7"/>
      <c r="G7" s="4" t="s">
        <v>41</v>
      </c>
      <c r="H7" s="4" t="s">
        <v>45</v>
      </c>
      <c r="I7" s="1" t="s">
        <v>46</v>
      </c>
      <c r="J7" s="1" t="s">
        <v>47</v>
      </c>
      <c r="K7" s="1" t="s">
        <v>4</v>
      </c>
      <c r="L7" s="14"/>
    </row>
    <row r="8" spans="1:12" x14ac:dyDescent="0.25">
      <c r="A8" s="3" t="s">
        <v>11</v>
      </c>
      <c r="C8" s="31">
        <v>18</v>
      </c>
      <c r="D8" s="10"/>
      <c r="E8" s="10" t="s">
        <v>62</v>
      </c>
      <c r="F8" s="10" t="s">
        <v>69</v>
      </c>
      <c r="G8" s="30"/>
      <c r="H8" s="19"/>
      <c r="I8" s="25"/>
      <c r="J8" s="20"/>
      <c r="K8" s="1" t="s">
        <v>0</v>
      </c>
      <c r="L8" s="33">
        <f>_xlfn.CHISQ.DIST.RT(L7,L11)</f>
        <v>1</v>
      </c>
    </row>
    <row r="9" spans="1:12" x14ac:dyDescent="0.25">
      <c r="A9" s="1">
        <v>6</v>
      </c>
      <c r="B9" s="1">
        <v>8</v>
      </c>
      <c r="C9" s="31">
        <v>89</v>
      </c>
      <c r="D9" s="10"/>
      <c r="E9" s="10" t="s">
        <v>63</v>
      </c>
      <c r="F9" s="10" t="s">
        <v>70</v>
      </c>
      <c r="G9" s="30"/>
      <c r="H9" s="19"/>
      <c r="I9" s="25"/>
      <c r="J9" s="20"/>
      <c r="K9" s="1" t="s">
        <v>5</v>
      </c>
      <c r="L9" s="21"/>
    </row>
    <row r="10" spans="1:12" x14ac:dyDescent="0.25">
      <c r="A10" s="1">
        <v>8</v>
      </c>
      <c r="B10" s="1">
        <v>10</v>
      </c>
      <c r="C10" s="31">
        <v>76</v>
      </c>
      <c r="D10" s="10"/>
      <c r="E10" s="10" t="s">
        <v>64</v>
      </c>
      <c r="F10" s="10" t="s">
        <v>71</v>
      </c>
      <c r="G10" s="30"/>
      <c r="H10" s="19"/>
      <c r="I10" s="25"/>
      <c r="J10" s="20"/>
      <c r="K10" s="1" t="s">
        <v>7</v>
      </c>
      <c r="L10" s="1">
        <v>0.05</v>
      </c>
    </row>
    <row r="11" spans="1:12" x14ac:dyDescent="0.25">
      <c r="A11" s="1">
        <v>10</v>
      </c>
      <c r="B11" s="1">
        <v>12</v>
      </c>
      <c r="C11" s="31">
        <v>12</v>
      </c>
      <c r="D11" s="10"/>
      <c r="E11" s="10" t="s">
        <v>65</v>
      </c>
      <c r="F11" s="10" t="s">
        <v>72</v>
      </c>
      <c r="G11" s="30"/>
      <c r="H11" s="19"/>
      <c r="I11" s="25"/>
      <c r="J11" s="20"/>
      <c r="K11" s="1" t="s">
        <v>6</v>
      </c>
      <c r="L11" s="1">
        <v>4</v>
      </c>
    </row>
    <row r="12" spans="1:12" x14ac:dyDescent="0.25">
      <c r="B12" s="3" t="s">
        <v>12</v>
      </c>
      <c r="C12" s="31">
        <v>5</v>
      </c>
      <c r="D12" s="32"/>
      <c r="E12" s="32" t="s">
        <v>66</v>
      </c>
      <c r="F12" s="32" t="s">
        <v>73</v>
      </c>
      <c r="G12" s="30"/>
      <c r="H12" s="19"/>
      <c r="I12" s="25"/>
      <c r="J12" s="20"/>
    </row>
    <row r="13" spans="1:12" x14ac:dyDescent="0.25">
      <c r="A13" s="65" t="s">
        <v>42</v>
      </c>
      <c r="B13" s="66"/>
      <c r="C13" s="5">
        <f>SUM(C8:C12)</f>
        <v>200</v>
      </c>
      <c r="D13" s="5">
        <f>SUM(D8:D12)</f>
        <v>0</v>
      </c>
      <c r="E13" s="5"/>
      <c r="F13" s="5"/>
      <c r="G13" s="5">
        <f>SUM(G8:G12)</f>
        <v>0</v>
      </c>
    </row>
  </sheetData>
  <mergeCells count="3">
    <mergeCell ref="A1:I3"/>
    <mergeCell ref="A7:B7"/>
    <mergeCell ref="A13:B1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50" zoomScaleNormal="150" workbookViewId="0">
      <selection activeCell="H28" sqref="H28"/>
    </sheetView>
  </sheetViews>
  <sheetFormatPr defaultRowHeight="15" x14ac:dyDescent="0.25"/>
  <cols>
    <col min="1" max="1" width="17" style="1" customWidth="1"/>
    <col min="2" max="2" width="9.85546875" style="1" bestFit="1" customWidth="1"/>
    <col min="3" max="3" width="7.85546875" style="1" bestFit="1" customWidth="1"/>
    <col min="4" max="16384" width="9.140625" style="1"/>
  </cols>
  <sheetData>
    <row r="1" spans="1:10" x14ac:dyDescent="0.25">
      <c r="A1" s="1" t="s">
        <v>78</v>
      </c>
    </row>
    <row r="2" spans="1:10" x14ac:dyDescent="0.25">
      <c r="A2" s="1" t="s">
        <v>81</v>
      </c>
    </row>
    <row r="3" spans="1:10" x14ac:dyDescent="0.25">
      <c r="A3" s="1" t="s">
        <v>79</v>
      </c>
    </row>
    <row r="4" spans="1:10" x14ac:dyDescent="0.25">
      <c r="A4" s="1" t="s">
        <v>80</v>
      </c>
    </row>
    <row r="7" spans="1:10" x14ac:dyDescent="0.25">
      <c r="A7" s="5" t="s">
        <v>14</v>
      </c>
      <c r="B7" s="44" t="s">
        <v>15</v>
      </c>
      <c r="C7" s="44" t="s">
        <v>16</v>
      </c>
      <c r="F7" s="1" t="s">
        <v>4</v>
      </c>
      <c r="H7" s="14"/>
    </row>
    <row r="8" spans="1:10" x14ac:dyDescent="0.25">
      <c r="A8" s="42">
        <v>2</v>
      </c>
      <c r="B8" s="47">
        <v>35</v>
      </c>
      <c r="C8" s="47">
        <v>30</v>
      </c>
      <c r="D8" s="46"/>
      <c r="E8" s="50"/>
      <c r="F8" s="1" t="s">
        <v>0</v>
      </c>
      <c r="H8" s="53">
        <f>_xlfn.CHISQ.DIST.RT(H7,H11)</f>
        <v>1</v>
      </c>
    </row>
    <row r="9" spans="1:10" x14ac:dyDescent="0.25">
      <c r="A9" s="42">
        <v>3</v>
      </c>
      <c r="B9" s="47">
        <v>28</v>
      </c>
      <c r="C9" s="47">
        <v>35</v>
      </c>
      <c r="D9" s="46"/>
      <c r="E9" s="50"/>
      <c r="F9" s="1" t="s">
        <v>5</v>
      </c>
      <c r="H9" s="54"/>
    </row>
    <row r="10" spans="1:10" x14ac:dyDescent="0.25">
      <c r="A10" s="42">
        <v>4</v>
      </c>
      <c r="B10" s="47">
        <v>35</v>
      </c>
      <c r="C10" s="47">
        <v>35</v>
      </c>
      <c r="D10" s="46"/>
      <c r="E10" s="50"/>
      <c r="F10" s="1" t="s">
        <v>7</v>
      </c>
      <c r="H10" s="1">
        <v>0.05</v>
      </c>
    </row>
    <row r="11" spans="1:10" x14ac:dyDescent="0.25">
      <c r="A11" s="42">
        <v>5</v>
      </c>
      <c r="B11" s="47">
        <v>12</v>
      </c>
      <c r="C11" s="47">
        <v>10</v>
      </c>
      <c r="D11" s="46"/>
      <c r="E11" s="50"/>
      <c r="F11" s="1" t="s">
        <v>6</v>
      </c>
      <c r="H11" s="1">
        <v>3</v>
      </c>
      <c r="I11" s="1" t="s">
        <v>85</v>
      </c>
      <c r="J11" s="1" t="s">
        <v>86</v>
      </c>
    </row>
    <row r="12" spans="1:10" x14ac:dyDescent="0.25">
      <c r="B12" s="45"/>
      <c r="C12" s="45"/>
      <c r="D12" s="6">
        <f>SUM(D8:D11)</f>
        <v>0</v>
      </c>
      <c r="E12" s="5" t="s">
        <v>42</v>
      </c>
      <c r="J12" s="1" t="s">
        <v>87</v>
      </c>
    </row>
    <row r="13" spans="1:10" x14ac:dyDescent="0.25">
      <c r="B13" s="49" t="e">
        <f>B12/$D$12</f>
        <v>#DIV/0!</v>
      </c>
      <c r="C13" s="49" t="e">
        <f>C12/$D$12</f>
        <v>#DIV/0!</v>
      </c>
      <c r="E13" s="51">
        <f>SUM(E8:E11)</f>
        <v>0</v>
      </c>
    </row>
    <row r="14" spans="1:10" x14ac:dyDescent="0.25">
      <c r="A14" s="5" t="s">
        <v>14</v>
      </c>
      <c r="B14" s="44" t="s">
        <v>15</v>
      </c>
      <c r="C14" s="44" t="s">
        <v>16</v>
      </c>
    </row>
    <row r="15" spans="1:10" x14ac:dyDescent="0.25">
      <c r="A15" s="42">
        <v>2</v>
      </c>
      <c r="B15" s="48"/>
      <c r="C15" s="48"/>
      <c r="D15" s="46"/>
    </row>
    <row r="16" spans="1:10" x14ac:dyDescent="0.25">
      <c r="A16" s="42">
        <v>3</v>
      </c>
      <c r="B16" s="48"/>
      <c r="C16" s="48"/>
      <c r="D16" s="46"/>
    </row>
    <row r="17" spans="1:4" x14ac:dyDescent="0.25">
      <c r="A17" s="42">
        <v>4</v>
      </c>
      <c r="B17" s="48"/>
      <c r="C17" s="48"/>
      <c r="D17" s="46"/>
    </row>
    <row r="18" spans="1:4" x14ac:dyDescent="0.25">
      <c r="A18" s="42">
        <v>5</v>
      </c>
      <c r="B18" s="48"/>
      <c r="C18" s="48"/>
      <c r="D18" s="46"/>
    </row>
    <row r="19" spans="1:4" x14ac:dyDescent="0.25">
      <c r="B19" s="45"/>
      <c r="C19" s="45"/>
    </row>
    <row r="21" spans="1:4" x14ac:dyDescent="0.25">
      <c r="A21" s="1">
        <v>1</v>
      </c>
      <c r="B21" s="52"/>
      <c r="C21" s="52"/>
    </row>
    <row r="22" spans="1:4" x14ac:dyDescent="0.25">
      <c r="A22" s="1" t="s">
        <v>82</v>
      </c>
      <c r="B22" s="52"/>
      <c r="C22" s="52"/>
    </row>
    <row r="23" spans="1:4" x14ac:dyDescent="0.25">
      <c r="B23" s="52"/>
      <c r="C23" s="52"/>
    </row>
    <row r="24" spans="1:4" x14ac:dyDescent="0.25">
      <c r="B24" s="52"/>
      <c r="C24" s="52"/>
    </row>
    <row r="26" spans="1:4" x14ac:dyDescent="0.25">
      <c r="A26" s="1">
        <v>2</v>
      </c>
      <c r="B26" s="52"/>
      <c r="C26" s="52"/>
    </row>
    <row r="27" spans="1:4" x14ac:dyDescent="0.25">
      <c r="A27" s="1" t="s">
        <v>83</v>
      </c>
      <c r="B27" s="52"/>
      <c r="C27" s="52"/>
    </row>
    <row r="28" spans="1:4" x14ac:dyDescent="0.25">
      <c r="B28" s="52"/>
      <c r="C28" s="52"/>
    </row>
    <row r="29" spans="1:4" x14ac:dyDescent="0.25">
      <c r="B29" s="52"/>
      <c r="C29" s="52"/>
    </row>
    <row r="31" spans="1:4" x14ac:dyDescent="0.25">
      <c r="A31" s="1">
        <v>3</v>
      </c>
      <c r="B31" s="40"/>
      <c r="C31" s="40"/>
    </row>
    <row r="32" spans="1:4" x14ac:dyDescent="0.25">
      <c r="A32" s="1" t="s">
        <v>84</v>
      </c>
      <c r="B32" s="40"/>
      <c r="C32" s="40"/>
    </row>
    <row r="33" spans="2:3" x14ac:dyDescent="0.25">
      <c r="B33" s="40"/>
      <c r="C33" s="40"/>
    </row>
    <row r="34" spans="2:3" x14ac:dyDescent="0.25">
      <c r="B34" s="40"/>
      <c r="C34" s="4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J34" sqref="J34"/>
    </sheetView>
  </sheetViews>
  <sheetFormatPr defaultRowHeight="15" x14ac:dyDescent="0.25"/>
  <cols>
    <col min="1" max="1" width="14" style="1" customWidth="1"/>
    <col min="2" max="3" width="9.140625" style="1"/>
    <col min="4" max="4" width="10.7109375" style="1" customWidth="1"/>
    <col min="5" max="16384" width="9.140625" style="1"/>
  </cols>
  <sheetData>
    <row r="1" spans="1:9" x14ac:dyDescent="0.25">
      <c r="A1" s="1" t="s">
        <v>88</v>
      </c>
    </row>
    <row r="3" spans="1:9" x14ac:dyDescent="0.25">
      <c r="A3" s="5" t="s">
        <v>17</v>
      </c>
      <c r="B3" s="45" t="s">
        <v>18</v>
      </c>
      <c r="C3" s="45" t="s">
        <v>19</v>
      </c>
      <c r="D3" s="45" t="s">
        <v>27</v>
      </c>
      <c r="G3" s="1" t="s">
        <v>4</v>
      </c>
      <c r="I3" s="38"/>
    </row>
    <row r="4" spans="1:9" x14ac:dyDescent="0.25">
      <c r="A4" s="43" t="s">
        <v>20</v>
      </c>
      <c r="B4" s="55">
        <v>5</v>
      </c>
      <c r="C4" s="55">
        <v>30</v>
      </c>
      <c r="D4" s="55">
        <v>4</v>
      </c>
      <c r="E4" s="46"/>
      <c r="F4" s="50"/>
      <c r="G4" s="1" t="s">
        <v>0</v>
      </c>
      <c r="I4" s="35">
        <f>_xlfn.CHISQ.DIST.RT(I3,I7)</f>
        <v>1</v>
      </c>
    </row>
    <row r="5" spans="1:9" x14ac:dyDescent="0.25">
      <c r="A5" s="43" t="s">
        <v>21</v>
      </c>
      <c r="B5" s="55">
        <v>12</v>
      </c>
      <c r="C5" s="55">
        <v>28</v>
      </c>
      <c r="D5" s="55">
        <v>10</v>
      </c>
      <c r="E5" s="46"/>
      <c r="F5" s="50"/>
      <c r="G5" s="1" t="s">
        <v>5</v>
      </c>
      <c r="I5" s="13"/>
    </row>
    <row r="6" spans="1:9" x14ac:dyDescent="0.25">
      <c r="A6" s="43" t="s">
        <v>22</v>
      </c>
      <c r="B6" s="55">
        <v>35</v>
      </c>
      <c r="C6" s="55">
        <v>35</v>
      </c>
      <c r="D6" s="55">
        <v>35</v>
      </c>
      <c r="E6" s="46"/>
      <c r="F6" s="50"/>
      <c r="G6" s="1" t="s">
        <v>7</v>
      </c>
      <c r="I6" s="1">
        <v>0.05</v>
      </c>
    </row>
    <row r="7" spans="1:9" x14ac:dyDescent="0.25">
      <c r="A7" s="43" t="s">
        <v>23</v>
      </c>
      <c r="B7" s="55">
        <v>5</v>
      </c>
      <c r="C7" s="55">
        <v>10</v>
      </c>
      <c r="D7" s="55">
        <v>2</v>
      </c>
      <c r="E7" s="46"/>
      <c r="F7" s="50"/>
      <c r="G7" s="1" t="s">
        <v>6</v>
      </c>
      <c r="I7" s="1">
        <v>8</v>
      </c>
    </row>
    <row r="8" spans="1:9" x14ac:dyDescent="0.25">
      <c r="A8" s="43" t="s">
        <v>24</v>
      </c>
      <c r="B8" s="55">
        <v>25</v>
      </c>
      <c r="C8" s="55">
        <v>5</v>
      </c>
      <c r="D8" s="55">
        <v>15</v>
      </c>
      <c r="E8" s="46"/>
      <c r="F8" s="50"/>
    </row>
    <row r="9" spans="1:9" x14ac:dyDescent="0.25">
      <c r="B9" s="45"/>
      <c r="C9" s="45"/>
      <c r="D9" s="45"/>
      <c r="E9" s="6">
        <f>SUM(E4:E8)</f>
        <v>0</v>
      </c>
    </row>
    <row r="10" spans="1:9" x14ac:dyDescent="0.25">
      <c r="B10" s="50"/>
      <c r="C10" s="50"/>
      <c r="D10" s="50"/>
      <c r="F10" s="51">
        <f>SUM(F4:F9)</f>
        <v>0</v>
      </c>
    </row>
    <row r="12" spans="1:9" x14ac:dyDescent="0.25">
      <c r="A12" s="5" t="s">
        <v>17</v>
      </c>
      <c r="B12" s="45" t="s">
        <v>18</v>
      </c>
      <c r="C12" s="45" t="s">
        <v>19</v>
      </c>
      <c r="D12" s="45" t="s">
        <v>27</v>
      </c>
    </row>
    <row r="13" spans="1:9" x14ac:dyDescent="0.25">
      <c r="A13" s="43" t="s">
        <v>20</v>
      </c>
      <c r="B13" s="58"/>
      <c r="C13" s="58"/>
      <c r="D13" s="58"/>
      <c r="E13" s="57"/>
    </row>
    <row r="14" spans="1:9" x14ac:dyDescent="0.25">
      <c r="A14" s="43" t="s">
        <v>21</v>
      </c>
      <c r="B14" s="58"/>
      <c r="C14" s="58"/>
      <c r="D14" s="58"/>
      <c r="E14" s="57"/>
    </row>
    <row r="15" spans="1:9" x14ac:dyDescent="0.25">
      <c r="A15" s="43" t="s">
        <v>22</v>
      </c>
      <c r="B15" s="58"/>
      <c r="C15" s="58"/>
      <c r="D15" s="58"/>
      <c r="E15" s="57"/>
    </row>
    <row r="16" spans="1:9" x14ac:dyDescent="0.25">
      <c r="A16" s="43" t="s">
        <v>23</v>
      </c>
      <c r="B16" s="58"/>
      <c r="C16" s="58"/>
      <c r="D16" s="58"/>
      <c r="E16" s="57"/>
    </row>
    <row r="17" spans="1:5" x14ac:dyDescent="0.25">
      <c r="A17" s="43" t="s">
        <v>24</v>
      </c>
      <c r="B17" s="58"/>
      <c r="C17" s="58"/>
      <c r="D17" s="58"/>
      <c r="E17" s="57"/>
    </row>
    <row r="18" spans="1:5" x14ac:dyDescent="0.25">
      <c r="B18" s="56"/>
      <c r="C18" s="56"/>
      <c r="D18" s="56"/>
    </row>
    <row r="20" spans="1:5" x14ac:dyDescent="0.25">
      <c r="B20" s="59"/>
      <c r="C20" s="59"/>
      <c r="D20" s="59"/>
    </row>
    <row r="21" spans="1:5" x14ac:dyDescent="0.25">
      <c r="B21" s="59"/>
      <c r="C21" s="59"/>
      <c r="D21" s="59"/>
    </row>
    <row r="22" spans="1:5" x14ac:dyDescent="0.25">
      <c r="B22" s="59"/>
      <c r="C22" s="59"/>
      <c r="D22" s="59"/>
    </row>
    <row r="23" spans="1:5" x14ac:dyDescent="0.25">
      <c r="B23" s="59"/>
      <c r="C23" s="59"/>
      <c r="D23" s="59"/>
    </row>
    <row r="24" spans="1:5" x14ac:dyDescent="0.25">
      <c r="B24" s="59"/>
      <c r="C24" s="59"/>
      <c r="D24" s="59"/>
    </row>
    <row r="26" spans="1:5" x14ac:dyDescent="0.25">
      <c r="B26" s="59"/>
      <c r="C26" s="59"/>
      <c r="D26" s="59"/>
    </row>
    <row r="27" spans="1:5" x14ac:dyDescent="0.25">
      <c r="B27" s="59"/>
      <c r="C27" s="59"/>
      <c r="D27" s="59"/>
    </row>
    <row r="28" spans="1:5" x14ac:dyDescent="0.25">
      <c r="B28" s="59"/>
      <c r="C28" s="59"/>
      <c r="D28" s="59"/>
    </row>
    <row r="29" spans="1:5" x14ac:dyDescent="0.25">
      <c r="B29" s="59"/>
      <c r="C29" s="59"/>
      <c r="D29" s="59"/>
    </row>
    <row r="30" spans="1:5" x14ac:dyDescent="0.25">
      <c r="B30" s="59"/>
      <c r="C30" s="59"/>
      <c r="D30" s="59"/>
    </row>
    <row r="32" spans="1:5" x14ac:dyDescent="0.25">
      <c r="B32" s="59"/>
      <c r="C32" s="59"/>
      <c r="D32" s="59"/>
    </row>
    <row r="33" spans="2:4" x14ac:dyDescent="0.25">
      <c r="B33" s="59"/>
      <c r="C33" s="59"/>
      <c r="D33" s="59"/>
    </row>
    <row r="34" spans="2:4" x14ac:dyDescent="0.25">
      <c r="B34" s="59"/>
      <c r="C34" s="59"/>
      <c r="D34" s="59"/>
    </row>
    <row r="35" spans="2:4" x14ac:dyDescent="0.25">
      <c r="B35" s="59"/>
      <c r="C35" s="59"/>
      <c r="D35" s="59"/>
    </row>
    <row r="36" spans="2:4" x14ac:dyDescent="0.25">
      <c r="B36" s="59"/>
      <c r="C36" s="59"/>
      <c r="D36" s="5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K28" sqref="K28"/>
    </sheetView>
  </sheetViews>
  <sheetFormatPr defaultRowHeight="15" x14ac:dyDescent="0.25"/>
  <cols>
    <col min="1" max="1" width="26" style="1" customWidth="1"/>
    <col min="2" max="16384" width="9.140625" style="1"/>
  </cols>
  <sheetData>
    <row r="1" spans="1:8" x14ac:dyDescent="0.25">
      <c r="A1" s="1" t="s">
        <v>25</v>
      </c>
    </row>
    <row r="3" spans="1:8" x14ac:dyDescent="0.25">
      <c r="A3" s="5" t="s">
        <v>26</v>
      </c>
      <c r="B3" s="6" t="s">
        <v>18</v>
      </c>
      <c r="C3" s="6" t="s">
        <v>19</v>
      </c>
      <c r="F3" s="1" t="s">
        <v>4</v>
      </c>
    </row>
    <row r="4" spans="1:8" x14ac:dyDescent="0.25">
      <c r="A4" s="1" t="s">
        <v>28</v>
      </c>
      <c r="B4" s="1">
        <v>250</v>
      </c>
      <c r="C4" s="1">
        <v>100</v>
      </c>
      <c r="F4" s="1" t="s">
        <v>0</v>
      </c>
      <c r="H4" s="1" t="e">
        <f>_xlfn.CHISQ.DIST.RT(H3,H7)</f>
        <v>#NUM!</v>
      </c>
    </row>
    <row r="5" spans="1:8" x14ac:dyDescent="0.25">
      <c r="A5" s="1" t="s">
        <v>29</v>
      </c>
      <c r="B5" s="1">
        <v>356</v>
      </c>
      <c r="C5" s="1">
        <v>100</v>
      </c>
      <c r="F5" s="1" t="s">
        <v>5</v>
      </c>
    </row>
    <row r="6" spans="1:8" x14ac:dyDescent="0.25">
      <c r="A6" s="1" t="s">
        <v>30</v>
      </c>
      <c r="B6" s="1">
        <v>450</v>
      </c>
      <c r="C6" s="1">
        <v>165</v>
      </c>
      <c r="F6" s="1" t="s">
        <v>7</v>
      </c>
    </row>
    <row r="7" spans="1:8" x14ac:dyDescent="0.25">
      <c r="A7" s="1" t="s">
        <v>31</v>
      </c>
      <c r="B7" s="1">
        <v>560</v>
      </c>
      <c r="C7" s="1">
        <v>120</v>
      </c>
      <c r="F7" s="1" t="s">
        <v>6</v>
      </c>
    </row>
    <row r="8" spans="1:8" x14ac:dyDescent="0.25">
      <c r="A8" s="1" t="s">
        <v>32</v>
      </c>
      <c r="B8" s="1">
        <v>286</v>
      </c>
      <c r="C8" s="1">
        <v>180</v>
      </c>
    </row>
    <row r="9" spans="1:8" x14ac:dyDescent="0.25">
      <c r="A9" s="1" t="s">
        <v>33</v>
      </c>
      <c r="B9" s="1">
        <v>127</v>
      </c>
      <c r="C9" s="1">
        <v>251</v>
      </c>
    </row>
    <row r="10" spans="1:8" x14ac:dyDescent="0.25">
      <c r="A10" s="1" t="s">
        <v>34</v>
      </c>
      <c r="B10" s="1">
        <v>180</v>
      </c>
      <c r="C10" s="1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epistaza</vt:lpstr>
      <vt:lpstr>umaszczenie</vt:lpstr>
      <vt:lpstr>szczepienia</vt:lpstr>
      <vt:lpstr>grypa</vt:lpstr>
      <vt:lpstr>studenci</vt:lpstr>
      <vt:lpstr>statystyka</vt:lpstr>
      <vt:lpstr>konie</vt:lpstr>
      <vt:lpstr>testy</vt:lpstr>
    </vt:vector>
  </TitlesOfParts>
  <Company>ZGM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Laboratorium4</dc:creator>
  <cp:lastModifiedBy>Laboratorium</cp:lastModifiedBy>
  <dcterms:created xsi:type="dcterms:W3CDTF">2011-07-15T10:01:27Z</dcterms:created>
  <dcterms:modified xsi:type="dcterms:W3CDTF">2024-12-04T08:24:14Z</dcterms:modified>
</cp:coreProperties>
</file>